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8505" activeTab="4"/>
  </bookViews>
  <sheets>
    <sheet name="GPF A" sheetId="4" r:id="rId1"/>
    <sheet name="Pension B" sheetId="3" r:id="rId2"/>
    <sheet name="Pension C" sheetId="2" r:id="rId3"/>
    <sheet name="Pension D" sheetId="1" r:id="rId4"/>
    <sheet name="Leave Salary specimen" sheetId="5" r:id="rId5"/>
  </sheets>
  <definedNames>
    <definedName name="_xlnm.Print_Area" localSheetId="0">'GPF A'!$A$1:$K$12</definedName>
    <definedName name="_xlnm.Print_Area" localSheetId="1">'Pension B'!$A$1:$K$13</definedName>
    <definedName name="_xlnm.Print_Area" localSheetId="2">'Pension C'!$A$1:$H$8</definedName>
    <definedName name="_xlnm.Print_Area" localSheetId="3">'Pension D'!$A$1:$K$9</definedName>
  </definedNames>
  <calcPr calcId="144525"/>
</workbook>
</file>

<file path=xl/calcChain.xml><?xml version="1.0" encoding="utf-8"?>
<calcChain xmlns="http://schemas.openxmlformats.org/spreadsheetml/2006/main">
  <c r="K16" i="5" l="1"/>
  <c r="K15" i="5"/>
  <c r="P15" i="5" s="1"/>
  <c r="J16" i="5"/>
  <c r="J15" i="5"/>
  <c r="P10" i="5"/>
  <c r="P14" i="5" s="1"/>
  <c r="I10" i="5"/>
  <c r="I14" i="5" s="1"/>
  <c r="J5" i="5"/>
  <c r="D16" i="5"/>
  <c r="P16" i="5" s="1"/>
  <c r="I15" i="5"/>
  <c r="K10" i="5"/>
  <c r="J10" i="5"/>
  <c r="P5" i="5"/>
  <c r="P9" i="5" s="1"/>
  <c r="I5" i="5"/>
  <c r="I9" i="5" s="1"/>
  <c r="P19" i="5" l="1"/>
  <c r="I16" i="5"/>
  <c r="I19" i="5" s="1"/>
  <c r="F10" i="4" l="1"/>
  <c r="I10" i="4" s="1"/>
  <c r="F8" i="4"/>
  <c r="I8" i="4" s="1"/>
  <c r="I5" i="4"/>
  <c r="F5" i="4"/>
  <c r="C11" i="3"/>
  <c r="F8" i="3"/>
  <c r="F11" i="3" s="1"/>
  <c r="I11" i="3" s="1"/>
  <c r="I5" i="3"/>
  <c r="F7" i="2"/>
  <c r="F5" i="2"/>
  <c r="I6" i="1"/>
  <c r="F6" i="1"/>
  <c r="I5" i="1"/>
  <c r="I8" i="3" l="1"/>
</calcChain>
</file>

<file path=xl/sharedStrings.xml><?xml version="1.0" encoding="utf-8"?>
<sst xmlns="http://schemas.openxmlformats.org/spreadsheetml/2006/main" count="235" uniqueCount="118">
  <si>
    <t>Annexure D</t>
  </si>
  <si>
    <t xml:space="preserve">Sr. No. </t>
  </si>
  <si>
    <t xml:space="preserve">Transactions </t>
  </si>
  <si>
    <t>PSTCL</t>
  </si>
  <si>
    <t>PSPCL</t>
  </si>
  <si>
    <t>Entries by different Accounting Units</t>
  </si>
  <si>
    <t>Entries by AO/Cash, PSTCL</t>
  </si>
  <si>
    <t>Entries by AO/Pension, PSPCL at Head Office</t>
  </si>
  <si>
    <t>For adjustments of amount pertaining to 2011-12</t>
  </si>
  <si>
    <t>When entry is passed</t>
  </si>
  <si>
    <t>Debit</t>
  </si>
  <si>
    <t>Credit</t>
  </si>
  <si>
    <t>In March, 2012 Account</t>
  </si>
  <si>
    <t>GH-75.860 &amp; 75.870 (Contribution for Pensionary &amp; Other terminal benefits)</t>
  </si>
  <si>
    <t>GH 37000 (U-Cheque issued Account)</t>
  </si>
  <si>
    <t>GH-46.951 ICT-Leave Salary and Pension Contribution</t>
  </si>
  <si>
    <t>GH-28.889  ICT-Leave Salary and Pension Contribution</t>
  </si>
  <si>
    <t>-</t>
  </si>
  <si>
    <t>(-)GH-75.860 &amp; 75.870 (Contribution for Pensionary &amp; Other terminal benefits)</t>
  </si>
  <si>
    <t>Note:</t>
  </si>
  <si>
    <t>Pension Contibutions</t>
  </si>
  <si>
    <t>Leave Salary Contributions</t>
  </si>
  <si>
    <t>Annexure C</t>
  </si>
  <si>
    <t>Regarding payments made (debits) raised in respect of Fixed Medical Allowance, LTC to Pensioners and reimbursement of Medical Expenditure paid to retirees.</t>
  </si>
  <si>
    <t>Every month when Payment is made</t>
  </si>
  <si>
    <t>GH- 75.861/ 75.863/ 75.873/ 75.874/ 75.875</t>
  </si>
  <si>
    <t>For transfer of Debits raised/payments made during the year in respect of Fixed Medical Allowance, LTC to Pensioners and reimbursement of Medical Expenditure paid to retirees at the time of submission of details to AO/A&amp;R, PSTCL, Patiala in March 2012 Account and onward submission to AO/Pension, PSPCL, Patiala.</t>
  </si>
  <si>
    <t>(-)GH- 75.861/ 75.863/ 75.873/ 75.874/ 75.875</t>
  </si>
  <si>
    <t>GH-28.890 (ICT-Fixed Medical All., LTC etc.)</t>
  </si>
  <si>
    <t>Annexure B</t>
  </si>
  <si>
    <t>Regarding payments made (debits) raised in respect of Provison for Pension, Commutted Pension and Gratuity.</t>
  </si>
  <si>
    <t>GH-44.110/44.111/ 44.120/44.121/ 44.122/28.861/ 57.150</t>
  </si>
  <si>
    <t>GH-75.617</t>
  </si>
  <si>
    <t>(-)GH-44.110/44.111/ 44.120/44.121/ 44.122/28.861/ 57.150</t>
  </si>
  <si>
    <t>GH-28.887 (ICT-Pension &amp; Gratuity)</t>
  </si>
  <si>
    <t>GH-46.949 (ICT-Pension &amp; Gratuity)</t>
  </si>
  <si>
    <t>(+) IUT-36</t>
  </si>
  <si>
    <t>IUT-36</t>
  </si>
  <si>
    <t>(-)GH-75.617</t>
  </si>
  <si>
    <t>GH-28.888 ICT-Leave encashment</t>
  </si>
  <si>
    <t>Annexure A</t>
  </si>
  <si>
    <t>Transaction</t>
  </si>
  <si>
    <t>Entries by AO/Cash PSTCL</t>
  </si>
  <si>
    <t>Regarding Credit taken in respect of GPF (deduction made at the time of payment of salary)</t>
  </si>
  <si>
    <t>Every month on payment of salary</t>
  </si>
  <si>
    <t>GH-75 (Salary)</t>
  </si>
  <si>
    <t>GH-57.120 (GPF)</t>
  </si>
  <si>
    <t>Regarding payments made (debits) raised in respect of GPF Advance</t>
  </si>
  <si>
    <t>Every month when any Advance is made</t>
  </si>
  <si>
    <t>In March 2012 Account</t>
  </si>
  <si>
    <t xml:space="preserve">(-) GH-57.120 (GPF) </t>
  </si>
  <si>
    <t>GH-37000(U-Cheque Account)</t>
  </si>
  <si>
    <t>GH 46.948 ICT-GPF</t>
  </si>
  <si>
    <t>GH-28.886 (ICT-GPF)</t>
  </si>
  <si>
    <t>(+) GH-37000 (U-Cheque issued Account)</t>
  </si>
  <si>
    <t>For transfer of debits made during the year 2011-12 in respect of GPF at the time of submission of schedules and U-Cheque received from AO/Cash, PSTCL, Patiala  in March 2012 Account through JV/TEO and U-Cheque.</t>
  </si>
  <si>
    <t>GH-28.886 ICT-GPF</t>
  </si>
  <si>
    <t>GH-37000 (U-Cheque Account)</t>
  </si>
  <si>
    <t>GH-46.948 ICT-GPF</t>
  </si>
  <si>
    <t>Specimen</t>
  </si>
  <si>
    <t>Sr. No.</t>
  </si>
  <si>
    <t>Name of Employee &amp; Designation</t>
  </si>
  <si>
    <t>Leave Salary Contribution</t>
  </si>
  <si>
    <t>Pension Contribution</t>
  </si>
  <si>
    <t>Period</t>
  </si>
  <si>
    <t>Months</t>
  </si>
  <si>
    <t>Basic Pay</t>
  </si>
  <si>
    <t>Grade Pay</t>
  </si>
  <si>
    <t>Interim Relief</t>
  </si>
  <si>
    <t>Rate</t>
  </si>
  <si>
    <t>Amount</t>
  </si>
  <si>
    <t>Length of Service</t>
  </si>
  <si>
    <t>Maximum of Pay Scale</t>
  </si>
  <si>
    <t>Er. ABC, Sr. Xen</t>
  </si>
  <si>
    <t>15-16</t>
  </si>
  <si>
    <t>Basic Pay Drawing 32640/-</t>
  </si>
  <si>
    <t>Calculation:(32640+8500)x11%x9months=40729</t>
  </si>
  <si>
    <t>Calculation: (39100+8500)x15%x9months=64260</t>
  </si>
  <si>
    <t>Scale 16650/39100 + 8500 Grade Pay</t>
  </si>
  <si>
    <t>Total</t>
  </si>
  <si>
    <t>Sh. XYZ, UDC</t>
  </si>
  <si>
    <t>25-26</t>
  </si>
  <si>
    <t>Basic Pay Drawing 19110/-</t>
  </si>
  <si>
    <t>Scale 10900/34800 + 4000 Grade Pay</t>
  </si>
  <si>
    <t>Sh. PQR, PA</t>
  </si>
  <si>
    <t>&gt;30</t>
  </si>
  <si>
    <t>Calculation:(20290+4650)x11%x2months=5487</t>
  </si>
  <si>
    <t>Calculation:(34800+4650)x18%x2months=14202</t>
  </si>
  <si>
    <t>Calculation:(21040+4650)x11%x7months=19781</t>
  </si>
  <si>
    <t>Calculation:(34800+4650)x18%x7months=49707</t>
  </si>
  <si>
    <t>Scale 10900/34800 + 4650 Grade Pay</t>
  </si>
  <si>
    <t>01.04.2011 to 31.03.2012</t>
  </si>
  <si>
    <t>01.07.2011 to 31.03.2012</t>
  </si>
  <si>
    <t>DOJ in PSTCL 01.07.2011</t>
  </si>
  <si>
    <t>DOJ IN PSEB 15.12.1996</t>
  </si>
  <si>
    <t>DOJ in PSTCL 01.04.2011</t>
  </si>
  <si>
    <t>DOJ IN PSEB 26.04.1986</t>
  </si>
  <si>
    <t>Calculation: (34800+4000) x 16% x 12months = 74496</t>
  </si>
  <si>
    <t>Calculation: (19110+4000) x 11% x 12months = 30505</t>
  </si>
  <si>
    <t>DOJ IN PSEB 10.09.1977</t>
  </si>
  <si>
    <t>Basic Pay Drawing as on 01.07.2011 = 20290/- 01.09.2011 = 21040/-</t>
  </si>
  <si>
    <t>01.07.2011 to 31.08.2011</t>
  </si>
  <si>
    <t>01.09.2011 to 31.03.2012</t>
  </si>
  <si>
    <t>GH-24.401 (Cheque Issued Account)</t>
  </si>
  <si>
    <t>For transfer of Credits taken during the year 2011-12 in respect of GPF at the time of submission of schedules and U-Cheque issued to AO/Cash PSTCL Patiala  in March 2012 Account .</t>
  </si>
  <si>
    <t>Entries by AO/GPF PSPCL at Head Office</t>
  </si>
  <si>
    <t>For transfer of Debits raised during the year in respect of Pension, Commutted Pension and Gratuity at the time of submission of Statements/Schedules to AO/Pension PSPCL Patiala and U-Cheque received from AO/Cash PSTCL Patiala in March, 2012 Account through JV/TEO and U-Cheque.</t>
  </si>
  <si>
    <t>For transfer of Debits raised/payments made during the year in respect of Leave encashment paid to retirees at the time of submission of details to AO/Pension PSPCL Patiala and U-Cheque received from AO/Cash PSTCL Patiala in March, 2012 Account through JV/TEO and U-Cheque.</t>
  </si>
  <si>
    <t>Regarding payments made (debits) raised in respect of Leave encashment.</t>
  </si>
  <si>
    <t>GH-46.957 ICT-Leave encashment</t>
  </si>
  <si>
    <t>Entries by AO/Pension PSPCL at Head Office</t>
  </si>
  <si>
    <t>GH-46.958 (ICT-Fixed Medical All., LTC etc.)</t>
  </si>
  <si>
    <t>For transfer of amount relating to leave salary and pension contribution for the year 2011-12 relating to employees during the period when employee remains on deputation to PSTCL through JV/TEO/U-Cheque to AO/Cash PSTCL Patiala on the basis of certificate issued  by AO/Pension PSPCL Patiala for detail submitted to him.</t>
  </si>
  <si>
    <t>Procedure for transfer of balances for the period 2011-12 by different Accounting Units of PSTCL to AO/Pension PSPCL Patiala</t>
  </si>
  <si>
    <t>Procedure for transfer of balances  for the year 2011-12 by different Accounting Units of PSTCL to AO/GPF PSPCL Patiala</t>
  </si>
  <si>
    <t>Procedure for transfer of balances  for the year 2011-12 by different Accounting Units of PSTCL to AO/Pension PSPCL Patiala</t>
  </si>
  <si>
    <t>Procedure for transfer of amount  for the year 2011-12 relating to Leave Salary and Pension Contribution by different Accounting Units of PSTCL to AO/Pension PSPCL Patiala</t>
  </si>
  <si>
    <t xml:space="preserve">Format for Leave Salary &amp; Pension Contribution for the period 2011-12 of pensionable employees deputed to PSTCL and services provided to PSTCL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</si>
</sst>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theme="1"/>
      <name val="Calibri"/>
      <family val="2"/>
      <scheme val="minor"/>
    </font>
    <font>
      <b/>
      <sz val="18"/>
      <color theme="1"/>
      <name val="Calibri"/>
      <family val="2"/>
      <scheme val="minor"/>
    </font>
    <font>
      <sz val="13"/>
      <color theme="1"/>
      <name val="Calibri"/>
      <family val="2"/>
      <scheme val="minor"/>
    </font>
    <font>
      <b/>
      <sz val="17"/>
      <color theme="1"/>
      <name val="Calibri"/>
      <family val="2"/>
      <scheme val="minor"/>
    </font>
    <font>
      <b/>
      <sz val="13"/>
      <color theme="1"/>
      <name val="Calibri"/>
      <family val="2"/>
      <scheme val="minor"/>
    </font>
    <font>
      <b/>
      <sz val="20"/>
      <color theme="1"/>
      <name val="Calibri"/>
      <family val="2"/>
      <scheme val="minor"/>
    </font>
    <font>
      <b/>
      <sz val="22"/>
      <color theme="1"/>
      <name val="Calibri"/>
      <family val="2"/>
      <scheme val="minor"/>
    </font>
    <font>
      <b/>
      <sz val="15"/>
      <color theme="1"/>
      <name val="Calibri"/>
      <family val="2"/>
      <scheme val="minor"/>
    </font>
    <font>
      <b/>
      <sz val="16"/>
      <color theme="1"/>
      <name val="Calibri"/>
      <family val="2"/>
      <scheme val="minor"/>
    </font>
    <font>
      <b/>
      <i/>
      <sz val="16"/>
      <color theme="1"/>
      <name val="Calibri"/>
      <family val="2"/>
      <scheme val="minor"/>
    </font>
    <font>
      <b/>
      <i/>
      <sz val="19"/>
      <color theme="1"/>
      <name val="Calibri"/>
      <family val="2"/>
      <scheme val="minor"/>
    </font>
    <font>
      <b/>
      <i/>
      <sz val="18"/>
      <color theme="1"/>
      <name val="Calibri"/>
      <family val="2"/>
      <scheme val="minor"/>
    </font>
  </fonts>
  <fills count="2">
    <fill>
      <patternFill patternType="none"/>
    </fill>
    <fill>
      <patternFill patternType="gray125"/>
    </fill>
  </fills>
  <borders count="5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173">
    <xf numFmtId="0" fontId="0" fillId="0" borderId="0" xfId="0"/>
    <xf numFmtId="0" fontId="2"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 fillId="0" borderId="0" xfId="0" applyFont="1" applyFill="1" applyBorder="1" applyAlignment="1">
      <alignment horizontal="right" vertical="center" wrapText="1"/>
    </xf>
    <xf numFmtId="164"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Alignment="1">
      <alignment horizontal="center"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1" fontId="4" fillId="0" borderId="20"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9" fontId="2" fillId="0" borderId="3" xfId="0" applyNumberFormat="1" applyFont="1" applyBorder="1" applyAlignment="1">
      <alignment vertical="center" wrapText="1"/>
    </xf>
    <xf numFmtId="1" fontId="2" fillId="0" borderId="8" xfId="0" applyNumberFormat="1" applyFont="1" applyBorder="1" applyAlignment="1">
      <alignment vertical="center" wrapText="1"/>
    </xf>
    <xf numFmtId="9" fontId="2" fillId="0" borderId="3"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9" fontId="2" fillId="0" borderId="52" xfId="0" applyNumberFormat="1" applyFont="1" applyBorder="1" applyAlignment="1">
      <alignment vertical="center" wrapText="1"/>
    </xf>
    <xf numFmtId="1" fontId="2" fillId="0" borderId="11" xfId="0" applyNumberFormat="1" applyFont="1" applyBorder="1" applyAlignment="1">
      <alignment vertical="center" wrapText="1"/>
    </xf>
    <xf numFmtId="9" fontId="2" fillId="0" borderId="10" xfId="0" applyNumberFormat="1" applyFont="1" applyBorder="1" applyAlignment="1">
      <alignment horizontal="center" vertical="center" wrapText="1"/>
    </xf>
    <xf numFmtId="0" fontId="2" fillId="0" borderId="11" xfId="0" applyFont="1" applyBorder="1" applyAlignment="1">
      <alignment horizontal="center" vertical="center" wrapText="1"/>
    </xf>
    <xf numFmtId="1" fontId="4" fillId="0" borderId="21"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9" fillId="0" borderId="0" xfId="0" applyFont="1" applyAlignment="1">
      <alignment horizontal="righ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19" xfId="0" applyFont="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1" fontId="2" fillId="0" borderId="1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7"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6" fillId="0" borderId="2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2" fillId="0" borderId="30" xfId="0" applyFont="1" applyFill="1" applyBorder="1" applyAlignment="1">
      <alignment horizontal="center" vertical="center"/>
    </xf>
    <xf numFmtId="0" fontId="1" fillId="0" borderId="0"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1" fillId="0" borderId="41" xfId="0" applyFont="1" applyFill="1" applyBorder="1" applyAlignment="1">
      <alignment horizontal="right" vertical="center" wrapText="1"/>
    </xf>
    <xf numFmtId="0" fontId="11" fillId="0" borderId="58" xfId="0" applyFont="1" applyFill="1" applyBorder="1" applyAlignment="1">
      <alignment horizontal="right" vertical="center" wrapText="1"/>
    </xf>
    <xf numFmtId="0" fontId="11" fillId="0" borderId="34" xfId="0" applyFont="1" applyFill="1" applyBorder="1" applyAlignment="1">
      <alignment horizontal="right" vertical="center" wrapText="1"/>
    </xf>
    <xf numFmtId="0" fontId="4" fillId="0" borderId="2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Normal="100" workbookViewId="0">
      <selection activeCell="B8" sqref="B8:B9"/>
    </sheetView>
  </sheetViews>
  <sheetFormatPr defaultRowHeight="17.25" x14ac:dyDescent="0.25"/>
  <cols>
    <col min="1" max="1" width="4.7109375" style="1" customWidth="1"/>
    <col min="2" max="2" width="51.28515625" style="12" customWidth="1"/>
    <col min="3" max="3" width="18.85546875" style="1" customWidth="1"/>
    <col min="4" max="4" width="16.85546875" style="1" customWidth="1"/>
    <col min="5" max="5" width="17.140625" style="1" customWidth="1"/>
    <col min="6" max="6" width="15.42578125" style="1" customWidth="1"/>
    <col min="7" max="7" width="15.85546875" style="1" customWidth="1"/>
    <col min="8" max="8" width="17" style="1" customWidth="1"/>
    <col min="9" max="9" width="15.5703125" style="1" bestFit="1" customWidth="1"/>
    <col min="10" max="10" width="15.7109375" style="1" bestFit="1" customWidth="1"/>
    <col min="11" max="11" width="15.28515625" style="1" customWidth="1"/>
    <col min="12" max="16384" width="9.140625" style="1"/>
  </cols>
  <sheetData>
    <row r="1" spans="1:11" ht="25.5" thickBot="1" x14ac:dyDescent="0.3">
      <c r="A1" s="123" t="s">
        <v>40</v>
      </c>
      <c r="B1" s="123"/>
      <c r="C1" s="123"/>
      <c r="D1" s="123"/>
      <c r="E1" s="123"/>
      <c r="F1" s="123"/>
      <c r="G1" s="123"/>
      <c r="H1" s="123"/>
      <c r="I1" s="123"/>
      <c r="J1" s="123"/>
      <c r="K1" s="123"/>
    </row>
    <row r="2" spans="1:11" ht="47.25" customHeight="1" thickBot="1" x14ac:dyDescent="0.3">
      <c r="A2" s="124" t="s">
        <v>114</v>
      </c>
      <c r="B2" s="125"/>
      <c r="C2" s="125"/>
      <c r="D2" s="125"/>
      <c r="E2" s="125"/>
      <c r="F2" s="125"/>
      <c r="G2" s="125"/>
      <c r="H2" s="125"/>
      <c r="I2" s="125"/>
      <c r="J2" s="125"/>
      <c r="K2" s="126"/>
    </row>
    <row r="3" spans="1:11" ht="24" thickBot="1" x14ac:dyDescent="0.3">
      <c r="A3" s="101" t="s">
        <v>1</v>
      </c>
      <c r="B3" s="127" t="s">
        <v>41</v>
      </c>
      <c r="C3" s="129" t="s">
        <v>3</v>
      </c>
      <c r="D3" s="130"/>
      <c r="E3" s="130"/>
      <c r="F3" s="130"/>
      <c r="G3" s="130"/>
      <c r="H3" s="131"/>
      <c r="I3" s="132" t="s">
        <v>4</v>
      </c>
      <c r="J3" s="133"/>
      <c r="K3" s="134"/>
    </row>
    <row r="4" spans="1:11" ht="30.75" customHeight="1" x14ac:dyDescent="0.25">
      <c r="A4" s="116"/>
      <c r="B4" s="128"/>
      <c r="C4" s="101" t="s">
        <v>5</v>
      </c>
      <c r="D4" s="135"/>
      <c r="E4" s="136"/>
      <c r="F4" s="101" t="s">
        <v>42</v>
      </c>
      <c r="G4" s="135"/>
      <c r="H4" s="136"/>
      <c r="I4" s="101" t="s">
        <v>105</v>
      </c>
      <c r="J4" s="135"/>
      <c r="K4" s="136"/>
    </row>
    <row r="5" spans="1:11" ht="42.75" customHeight="1" thickBot="1" x14ac:dyDescent="0.3">
      <c r="A5" s="102"/>
      <c r="B5" s="21" t="s">
        <v>8</v>
      </c>
      <c r="C5" s="3" t="s">
        <v>9</v>
      </c>
      <c r="D5" s="4" t="s">
        <v>10</v>
      </c>
      <c r="E5" s="5" t="s">
        <v>11</v>
      </c>
      <c r="F5" s="3" t="str">
        <f>C5</f>
        <v>When entry is passed</v>
      </c>
      <c r="G5" s="4" t="s">
        <v>10</v>
      </c>
      <c r="H5" s="5" t="s">
        <v>11</v>
      </c>
      <c r="I5" s="3" t="str">
        <f>C5</f>
        <v>When entry is passed</v>
      </c>
      <c r="J5" s="4" t="s">
        <v>10</v>
      </c>
      <c r="K5" s="5" t="s">
        <v>11</v>
      </c>
    </row>
    <row r="6" spans="1:11" ht="52.5" thickBot="1" x14ac:dyDescent="0.3">
      <c r="A6" s="14">
        <v>1</v>
      </c>
      <c r="B6" s="22" t="s">
        <v>43</v>
      </c>
      <c r="C6" s="14" t="s">
        <v>44</v>
      </c>
      <c r="D6" s="16" t="s">
        <v>45</v>
      </c>
      <c r="E6" s="17" t="s">
        <v>46</v>
      </c>
      <c r="F6" s="14" t="s">
        <v>17</v>
      </c>
      <c r="G6" s="16" t="s">
        <v>17</v>
      </c>
      <c r="H6" s="17" t="s">
        <v>17</v>
      </c>
      <c r="I6" s="14" t="s">
        <v>17</v>
      </c>
      <c r="J6" s="16" t="s">
        <v>17</v>
      </c>
      <c r="K6" s="17" t="s">
        <v>17</v>
      </c>
    </row>
    <row r="7" spans="1:11" ht="55.5" customHeight="1" thickBot="1" x14ac:dyDescent="0.3">
      <c r="A7" s="14">
        <v>2</v>
      </c>
      <c r="B7" s="22" t="s">
        <v>47</v>
      </c>
      <c r="C7" s="14" t="s">
        <v>48</v>
      </c>
      <c r="D7" s="16" t="s">
        <v>46</v>
      </c>
      <c r="E7" s="17" t="s">
        <v>103</v>
      </c>
      <c r="F7" s="14" t="s">
        <v>17</v>
      </c>
      <c r="G7" s="16" t="s">
        <v>17</v>
      </c>
      <c r="H7" s="17" t="s">
        <v>17</v>
      </c>
      <c r="I7" s="14" t="s">
        <v>17</v>
      </c>
      <c r="J7" s="16" t="s">
        <v>17</v>
      </c>
      <c r="K7" s="17" t="s">
        <v>17</v>
      </c>
    </row>
    <row r="8" spans="1:11" ht="87" customHeight="1" x14ac:dyDescent="0.25">
      <c r="A8" s="117">
        <v>3</v>
      </c>
      <c r="B8" s="119" t="s">
        <v>104</v>
      </c>
      <c r="C8" s="101" t="s">
        <v>49</v>
      </c>
      <c r="D8" s="6" t="s">
        <v>17</v>
      </c>
      <c r="E8" s="18" t="s">
        <v>50</v>
      </c>
      <c r="F8" s="101" t="str">
        <f>C8</f>
        <v>In March 2012 Account</v>
      </c>
      <c r="G8" s="121" t="s">
        <v>51</v>
      </c>
      <c r="H8" s="107" t="s">
        <v>52</v>
      </c>
      <c r="I8" s="101" t="str">
        <f>F8</f>
        <v>In March 2012 Account</v>
      </c>
      <c r="J8" s="103" t="s">
        <v>53</v>
      </c>
      <c r="K8" s="105" t="s">
        <v>46</v>
      </c>
    </row>
    <row r="9" spans="1:11" ht="63" customHeight="1" thickBot="1" x14ac:dyDescent="0.3">
      <c r="A9" s="118"/>
      <c r="B9" s="120"/>
      <c r="C9" s="102"/>
      <c r="D9" s="8" t="s">
        <v>17</v>
      </c>
      <c r="E9" s="19" t="s">
        <v>54</v>
      </c>
      <c r="F9" s="102"/>
      <c r="G9" s="122"/>
      <c r="H9" s="109"/>
      <c r="I9" s="102"/>
      <c r="J9" s="104"/>
      <c r="K9" s="106"/>
    </row>
    <row r="10" spans="1:11" ht="50.25" customHeight="1" x14ac:dyDescent="0.25">
      <c r="A10" s="107">
        <v>4</v>
      </c>
      <c r="B10" s="110" t="s">
        <v>55</v>
      </c>
      <c r="C10" s="113" t="s">
        <v>49</v>
      </c>
      <c r="D10" s="6" t="s">
        <v>50</v>
      </c>
      <c r="E10" s="18" t="s">
        <v>17</v>
      </c>
      <c r="F10" s="101" t="str">
        <f>C10</f>
        <v>In March 2012 Account</v>
      </c>
      <c r="G10" s="93" t="s">
        <v>56</v>
      </c>
      <c r="H10" s="96" t="s">
        <v>57</v>
      </c>
      <c r="I10" s="101" t="str">
        <f>F10</f>
        <v>In March 2012 Account</v>
      </c>
      <c r="J10" s="93" t="s">
        <v>46</v>
      </c>
      <c r="K10" s="96" t="s">
        <v>58</v>
      </c>
    </row>
    <row r="11" spans="1:11" ht="40.5" customHeight="1" thickBot="1" x14ac:dyDescent="0.3">
      <c r="A11" s="108"/>
      <c r="B11" s="111"/>
      <c r="C11" s="114"/>
      <c r="D11" s="8" t="s">
        <v>36</v>
      </c>
      <c r="E11" s="23" t="s">
        <v>17</v>
      </c>
      <c r="F11" s="116"/>
      <c r="G11" s="94"/>
      <c r="H11" s="97"/>
      <c r="I11" s="116"/>
      <c r="J11" s="94"/>
      <c r="K11" s="97"/>
    </row>
    <row r="12" spans="1:11" ht="63" customHeight="1" thickBot="1" x14ac:dyDescent="0.3">
      <c r="A12" s="109"/>
      <c r="B12" s="112"/>
      <c r="C12" s="115"/>
      <c r="D12" s="16" t="s">
        <v>57</v>
      </c>
      <c r="E12" s="17" t="s">
        <v>37</v>
      </c>
      <c r="F12" s="102"/>
      <c r="G12" s="95"/>
      <c r="H12" s="98"/>
      <c r="I12" s="102"/>
      <c r="J12" s="95"/>
      <c r="K12" s="98"/>
    </row>
    <row r="16" spans="1:11" ht="49.5" customHeight="1" x14ac:dyDescent="0.25"/>
    <row r="17" spans="1:11" ht="26.25" customHeight="1" x14ac:dyDescent="0.25">
      <c r="B17" s="1"/>
    </row>
    <row r="19" spans="1:11" ht="19.5" x14ac:dyDescent="0.25">
      <c r="A19" s="99"/>
      <c r="B19" s="99"/>
      <c r="C19" s="99"/>
      <c r="D19" s="99"/>
      <c r="E19" s="99"/>
      <c r="F19" s="99"/>
      <c r="G19" s="99"/>
      <c r="H19" s="99"/>
      <c r="I19" s="99"/>
      <c r="J19" s="99"/>
      <c r="K19" s="99"/>
    </row>
    <row r="20" spans="1:11" x14ac:dyDescent="0.25">
      <c r="A20" s="100"/>
      <c r="B20" s="100"/>
      <c r="C20" s="100"/>
      <c r="D20" s="100"/>
      <c r="E20" s="100"/>
      <c r="I20" s="100"/>
      <c r="J20" s="100"/>
      <c r="K20" s="100"/>
    </row>
    <row r="21" spans="1:11" x14ac:dyDescent="0.25">
      <c r="A21" s="100"/>
      <c r="B21" s="100"/>
      <c r="C21" s="24"/>
      <c r="D21" s="24"/>
      <c r="E21" s="24"/>
      <c r="I21" s="24"/>
      <c r="J21" s="24"/>
      <c r="K21" s="24"/>
    </row>
    <row r="24" spans="1:11" x14ac:dyDescent="0.25">
      <c r="A24" s="91"/>
      <c r="B24" s="91"/>
      <c r="C24" s="91"/>
      <c r="I24" s="91"/>
      <c r="J24" s="91"/>
      <c r="K24" s="91"/>
    </row>
    <row r="25" spans="1:11" ht="30.75" customHeight="1" x14ac:dyDescent="0.25">
      <c r="A25" s="91"/>
      <c r="B25" s="91"/>
      <c r="C25" s="91"/>
      <c r="I25" s="91"/>
      <c r="J25" s="91"/>
      <c r="K25" s="91"/>
    </row>
    <row r="26" spans="1:11" x14ac:dyDescent="0.25">
      <c r="A26" s="91"/>
      <c r="B26" s="91"/>
      <c r="C26" s="92"/>
      <c r="D26" s="92"/>
      <c r="E26" s="92"/>
      <c r="I26" s="91"/>
      <c r="J26" s="91"/>
      <c r="K26" s="91"/>
    </row>
    <row r="27" spans="1:11" x14ac:dyDescent="0.25">
      <c r="A27" s="91"/>
      <c r="B27" s="91"/>
      <c r="C27" s="91"/>
      <c r="I27" s="91"/>
      <c r="J27" s="91"/>
      <c r="K27" s="91"/>
    </row>
    <row r="28" spans="1:11" x14ac:dyDescent="0.25">
      <c r="A28" s="91"/>
      <c r="B28" s="91"/>
      <c r="C28" s="91"/>
      <c r="I28" s="91"/>
      <c r="J28" s="91"/>
      <c r="K28" s="91"/>
    </row>
    <row r="29" spans="1:11" x14ac:dyDescent="0.25">
      <c r="A29" s="91"/>
    </row>
  </sheetData>
  <mergeCells count="46">
    <mergeCell ref="A1:K1"/>
    <mergeCell ref="A2:K2"/>
    <mergeCell ref="A3:A5"/>
    <mergeCell ref="B3:B4"/>
    <mergeCell ref="C3:H3"/>
    <mergeCell ref="I3:K3"/>
    <mergeCell ref="C4:E4"/>
    <mergeCell ref="F4:H4"/>
    <mergeCell ref="I4:K4"/>
    <mergeCell ref="I8:I9"/>
    <mergeCell ref="J8:J9"/>
    <mergeCell ref="K8:K9"/>
    <mergeCell ref="A10:A12"/>
    <mergeCell ref="B10:B12"/>
    <mergeCell ref="C10:C12"/>
    <mergeCell ref="F10:F12"/>
    <mergeCell ref="G10:G12"/>
    <mergeCell ref="H10:H12"/>
    <mergeCell ref="I10:I12"/>
    <mergeCell ref="A8:A9"/>
    <mergeCell ref="B8:B9"/>
    <mergeCell ref="C8:C9"/>
    <mergeCell ref="F8:F9"/>
    <mergeCell ref="G8:G9"/>
    <mergeCell ref="H8:H9"/>
    <mergeCell ref="J10:J12"/>
    <mergeCell ref="K10:K12"/>
    <mergeCell ref="A19:K19"/>
    <mergeCell ref="A20:A21"/>
    <mergeCell ref="B20:B21"/>
    <mergeCell ref="C20:E20"/>
    <mergeCell ref="I20:K20"/>
    <mergeCell ref="K27:K28"/>
    <mergeCell ref="A24:A26"/>
    <mergeCell ref="B24:B26"/>
    <mergeCell ref="C24:C25"/>
    <mergeCell ref="I24:I25"/>
    <mergeCell ref="J24:J25"/>
    <mergeCell ref="K24:K25"/>
    <mergeCell ref="C26:E26"/>
    <mergeCell ref="I26:K26"/>
    <mergeCell ref="A27:A29"/>
    <mergeCell ref="B27:B28"/>
    <mergeCell ref="C27:C28"/>
    <mergeCell ref="I27:I28"/>
    <mergeCell ref="J27:J28"/>
  </mergeCells>
  <printOptions horizontalCentered="1"/>
  <pageMargins left="0.70866141732283505" right="0.70866141732283505" top="0.74803149606299202" bottom="0.74803149606299202" header="0.31496062992126" footer="0.31496062992126"/>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zoomScaleNormal="100" workbookViewId="0">
      <selection activeCell="A3" sqref="A3:A5"/>
    </sheetView>
  </sheetViews>
  <sheetFormatPr defaultRowHeight="17.25" x14ac:dyDescent="0.25"/>
  <cols>
    <col min="1" max="1" width="5" style="1" customWidth="1"/>
    <col min="2" max="2" width="52" style="12" customWidth="1"/>
    <col min="3" max="3" width="18.85546875" style="1" customWidth="1"/>
    <col min="4" max="4" width="20.85546875" style="1" customWidth="1"/>
    <col min="5" max="6" width="17.140625" style="1" customWidth="1"/>
    <col min="7" max="7" width="18" style="1" customWidth="1"/>
    <col min="8" max="8" width="17.140625" style="1" customWidth="1"/>
    <col min="9" max="9" width="19.140625" style="1" customWidth="1"/>
    <col min="10" max="10" width="19.7109375" style="1" customWidth="1"/>
    <col min="11" max="11" width="15.7109375" style="1" customWidth="1"/>
    <col min="12" max="16384" width="9.140625" style="1"/>
  </cols>
  <sheetData>
    <row r="1" spans="1:11" ht="24" thickBot="1" x14ac:dyDescent="0.3">
      <c r="A1" s="144" t="s">
        <v>29</v>
      </c>
      <c r="B1" s="144"/>
      <c r="C1" s="144"/>
      <c r="D1" s="144"/>
      <c r="E1" s="144"/>
      <c r="F1" s="144"/>
      <c r="G1" s="144"/>
      <c r="H1" s="144"/>
      <c r="I1" s="144"/>
      <c r="J1" s="144"/>
      <c r="K1" s="144"/>
    </row>
    <row r="2" spans="1:11" ht="47.25" customHeight="1" thickBot="1" x14ac:dyDescent="0.3">
      <c r="A2" s="145" t="s">
        <v>113</v>
      </c>
      <c r="B2" s="146"/>
      <c r="C2" s="146"/>
      <c r="D2" s="146"/>
      <c r="E2" s="146"/>
      <c r="F2" s="146"/>
      <c r="G2" s="146"/>
      <c r="H2" s="146"/>
      <c r="I2" s="146"/>
      <c r="J2" s="146"/>
      <c r="K2" s="147"/>
    </row>
    <row r="3" spans="1:11" ht="27.75" customHeight="1" thickBot="1" x14ac:dyDescent="0.3">
      <c r="A3" s="101" t="s">
        <v>1</v>
      </c>
      <c r="B3" s="149" t="s">
        <v>2</v>
      </c>
      <c r="C3" s="129" t="s">
        <v>3</v>
      </c>
      <c r="D3" s="130"/>
      <c r="E3" s="130"/>
      <c r="F3" s="130"/>
      <c r="G3" s="130"/>
      <c r="H3" s="131"/>
      <c r="I3" s="129" t="s">
        <v>4</v>
      </c>
      <c r="J3" s="130"/>
      <c r="K3" s="131"/>
    </row>
    <row r="4" spans="1:11" ht="35.25" customHeight="1" x14ac:dyDescent="0.25">
      <c r="A4" s="116"/>
      <c r="B4" s="150"/>
      <c r="C4" s="101" t="s">
        <v>5</v>
      </c>
      <c r="D4" s="135"/>
      <c r="E4" s="136"/>
      <c r="F4" s="101" t="s">
        <v>6</v>
      </c>
      <c r="G4" s="135"/>
      <c r="H4" s="136"/>
      <c r="I4" s="101" t="s">
        <v>7</v>
      </c>
      <c r="J4" s="135"/>
      <c r="K4" s="136"/>
    </row>
    <row r="5" spans="1:11" ht="42.75" customHeight="1" thickBot="1" x14ac:dyDescent="0.3">
      <c r="A5" s="148"/>
      <c r="B5" s="13" t="s">
        <v>8</v>
      </c>
      <c r="C5" s="3" t="s">
        <v>9</v>
      </c>
      <c r="D5" s="4" t="s">
        <v>10</v>
      </c>
      <c r="E5" s="5" t="s">
        <v>11</v>
      </c>
      <c r="F5" s="3" t="s">
        <v>9</v>
      </c>
      <c r="G5" s="4" t="s">
        <v>10</v>
      </c>
      <c r="H5" s="5" t="s">
        <v>11</v>
      </c>
      <c r="I5" s="3" t="str">
        <f>C5</f>
        <v>When entry is passed</v>
      </c>
      <c r="J5" s="4" t="s">
        <v>10</v>
      </c>
      <c r="K5" s="5" t="s">
        <v>11</v>
      </c>
    </row>
    <row r="6" spans="1:11" ht="72" customHeight="1" thickBot="1" x14ac:dyDescent="0.3">
      <c r="A6" s="14">
        <v>1</v>
      </c>
      <c r="B6" s="15" t="s">
        <v>30</v>
      </c>
      <c r="C6" s="14" t="s">
        <v>24</v>
      </c>
      <c r="D6" s="16" t="s">
        <v>31</v>
      </c>
      <c r="E6" s="17" t="s">
        <v>103</v>
      </c>
      <c r="F6" s="14" t="s">
        <v>17</v>
      </c>
      <c r="G6" s="16" t="s">
        <v>17</v>
      </c>
      <c r="H6" s="17" t="s">
        <v>17</v>
      </c>
      <c r="I6" s="14" t="s">
        <v>17</v>
      </c>
      <c r="J6" s="16" t="s">
        <v>17</v>
      </c>
      <c r="K6" s="17" t="s">
        <v>17</v>
      </c>
    </row>
    <row r="7" spans="1:11" ht="93" customHeight="1" thickBot="1" x14ac:dyDescent="0.3">
      <c r="A7" s="14">
        <v>2</v>
      </c>
      <c r="B7" s="15" t="s">
        <v>108</v>
      </c>
      <c r="C7" s="14" t="s">
        <v>24</v>
      </c>
      <c r="D7" s="16" t="s">
        <v>32</v>
      </c>
      <c r="E7" s="17" t="s">
        <v>103</v>
      </c>
      <c r="F7" s="14" t="s">
        <v>17</v>
      </c>
      <c r="G7" s="16" t="s">
        <v>17</v>
      </c>
      <c r="H7" s="17" t="s">
        <v>17</v>
      </c>
      <c r="I7" s="14" t="s">
        <v>17</v>
      </c>
      <c r="J7" s="16" t="s">
        <v>17</v>
      </c>
      <c r="K7" s="17" t="s">
        <v>17</v>
      </c>
    </row>
    <row r="8" spans="1:11" ht="86.25" x14ac:dyDescent="0.25">
      <c r="A8" s="137">
        <v>3</v>
      </c>
      <c r="B8" s="139" t="s">
        <v>106</v>
      </c>
      <c r="C8" s="101" t="s">
        <v>12</v>
      </c>
      <c r="D8" s="6" t="s">
        <v>33</v>
      </c>
      <c r="E8" s="105" t="s">
        <v>17</v>
      </c>
      <c r="F8" s="101" t="str">
        <f>C8</f>
        <v>In March, 2012 Account</v>
      </c>
      <c r="G8" s="93" t="s">
        <v>34</v>
      </c>
      <c r="H8" s="96" t="s">
        <v>14</v>
      </c>
      <c r="I8" s="101" t="str">
        <f>F8</f>
        <v>In March, 2012 Account</v>
      </c>
      <c r="J8" s="93" t="s">
        <v>31</v>
      </c>
      <c r="K8" s="96" t="s">
        <v>35</v>
      </c>
    </row>
    <row r="9" spans="1:11" ht="42" customHeight="1" x14ac:dyDescent="0.25">
      <c r="A9" s="138"/>
      <c r="B9" s="140"/>
      <c r="C9" s="116"/>
      <c r="D9" s="20" t="s">
        <v>36</v>
      </c>
      <c r="E9" s="142"/>
      <c r="F9" s="116"/>
      <c r="G9" s="94"/>
      <c r="H9" s="97"/>
      <c r="I9" s="116"/>
      <c r="J9" s="94"/>
      <c r="K9" s="97"/>
    </row>
    <row r="10" spans="1:11" ht="52.5" thickBot="1" x14ac:dyDescent="0.3">
      <c r="A10" s="138"/>
      <c r="B10" s="141"/>
      <c r="C10" s="102"/>
      <c r="D10" s="8" t="s">
        <v>14</v>
      </c>
      <c r="E10" s="19" t="s">
        <v>37</v>
      </c>
      <c r="F10" s="102"/>
      <c r="G10" s="95"/>
      <c r="H10" s="98"/>
      <c r="I10" s="102"/>
      <c r="J10" s="95"/>
      <c r="K10" s="98"/>
    </row>
    <row r="11" spans="1:11" ht="33.75" customHeight="1" x14ac:dyDescent="0.25">
      <c r="A11" s="138">
        <v>4</v>
      </c>
      <c r="B11" s="139" t="s">
        <v>107</v>
      </c>
      <c r="C11" s="101" t="str">
        <f>C8</f>
        <v>In March, 2012 Account</v>
      </c>
      <c r="D11" s="6" t="s">
        <v>38</v>
      </c>
      <c r="E11" s="105" t="s">
        <v>17</v>
      </c>
      <c r="F11" s="101" t="str">
        <f>F8</f>
        <v>In March, 2012 Account</v>
      </c>
      <c r="G11" s="93" t="s">
        <v>39</v>
      </c>
      <c r="H11" s="96" t="s">
        <v>14</v>
      </c>
      <c r="I11" s="101" t="str">
        <f>F11</f>
        <v>In March, 2012 Account</v>
      </c>
      <c r="J11" s="93" t="s">
        <v>32</v>
      </c>
      <c r="K11" s="96" t="s">
        <v>109</v>
      </c>
    </row>
    <row r="12" spans="1:11" ht="36.75" customHeight="1" x14ac:dyDescent="0.25">
      <c r="A12" s="138"/>
      <c r="B12" s="140"/>
      <c r="C12" s="116"/>
      <c r="D12" s="20" t="s">
        <v>36</v>
      </c>
      <c r="E12" s="142"/>
      <c r="F12" s="116"/>
      <c r="G12" s="94"/>
      <c r="H12" s="97"/>
      <c r="I12" s="116"/>
      <c r="J12" s="94"/>
      <c r="K12" s="97"/>
    </row>
    <row r="13" spans="1:11" ht="57.75" customHeight="1" thickBot="1" x14ac:dyDescent="0.3">
      <c r="A13" s="143"/>
      <c r="B13" s="141"/>
      <c r="C13" s="102"/>
      <c r="D13" s="8" t="s">
        <v>14</v>
      </c>
      <c r="E13" s="19" t="s">
        <v>37</v>
      </c>
      <c r="F13" s="102"/>
      <c r="G13" s="95"/>
      <c r="H13" s="98"/>
      <c r="I13" s="102"/>
      <c r="J13" s="95"/>
      <c r="K13" s="98"/>
    </row>
  </sheetData>
  <mergeCells count="29">
    <mergeCell ref="A1:K1"/>
    <mergeCell ref="A2:K2"/>
    <mergeCell ref="A3:A5"/>
    <mergeCell ref="B3:B4"/>
    <mergeCell ref="C3:H3"/>
    <mergeCell ref="I3:K3"/>
    <mergeCell ref="C4:E4"/>
    <mergeCell ref="F4:H4"/>
    <mergeCell ref="I4:K4"/>
    <mergeCell ref="G11:G13"/>
    <mergeCell ref="A8:A10"/>
    <mergeCell ref="B8:B10"/>
    <mergeCell ref="C8:C10"/>
    <mergeCell ref="E8:E9"/>
    <mergeCell ref="F8:F10"/>
    <mergeCell ref="G8:G10"/>
    <mergeCell ref="A11:A13"/>
    <mergeCell ref="B11:B13"/>
    <mergeCell ref="C11:C13"/>
    <mergeCell ref="E11:E12"/>
    <mergeCell ref="F11:F13"/>
    <mergeCell ref="H11:H13"/>
    <mergeCell ref="I11:I13"/>
    <mergeCell ref="J11:J13"/>
    <mergeCell ref="K11:K13"/>
    <mergeCell ref="H8:H10"/>
    <mergeCell ref="I8:I10"/>
    <mergeCell ref="J8:J10"/>
    <mergeCell ref="K8:K10"/>
  </mergeCells>
  <printOptions horizontalCentered="1"/>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Normal="100" workbookViewId="0">
      <selection activeCell="A3" sqref="A3:A5"/>
    </sheetView>
  </sheetViews>
  <sheetFormatPr defaultRowHeight="17.25" x14ac:dyDescent="0.25"/>
  <cols>
    <col min="1" max="1" width="4.5703125" style="1" customWidth="1"/>
    <col min="2" max="2" width="51.42578125" style="12" customWidth="1"/>
    <col min="3" max="3" width="18.85546875" style="1" customWidth="1"/>
    <col min="4" max="4" width="19.140625" style="1" bestFit="1" customWidth="1"/>
    <col min="5" max="5" width="17.140625" style="1" customWidth="1"/>
    <col min="6" max="6" width="19.140625" style="1" customWidth="1"/>
    <col min="7" max="7" width="19.7109375" style="1" customWidth="1"/>
    <col min="8" max="8" width="15.7109375" style="1" customWidth="1"/>
    <col min="9" max="16384" width="9.140625" style="1"/>
  </cols>
  <sheetData>
    <row r="1" spans="1:8" ht="24" thickBot="1" x14ac:dyDescent="0.3">
      <c r="A1" s="151" t="s">
        <v>22</v>
      </c>
      <c r="B1" s="152"/>
      <c r="C1" s="152"/>
      <c r="D1" s="152"/>
      <c r="E1" s="152"/>
      <c r="F1" s="152"/>
      <c r="G1" s="152"/>
      <c r="H1" s="153"/>
    </row>
    <row r="2" spans="1:8" ht="47.25" customHeight="1" thickBot="1" x14ac:dyDescent="0.3">
      <c r="A2" s="145" t="s">
        <v>115</v>
      </c>
      <c r="B2" s="146"/>
      <c r="C2" s="146"/>
      <c r="D2" s="146"/>
      <c r="E2" s="146"/>
      <c r="F2" s="146"/>
      <c r="G2" s="146"/>
      <c r="H2" s="147"/>
    </row>
    <row r="3" spans="1:8" ht="27.75" customHeight="1" thickBot="1" x14ac:dyDescent="0.3">
      <c r="A3" s="101" t="s">
        <v>1</v>
      </c>
      <c r="B3" s="149" t="s">
        <v>2</v>
      </c>
      <c r="C3" s="129" t="s">
        <v>3</v>
      </c>
      <c r="D3" s="130"/>
      <c r="E3" s="130"/>
      <c r="F3" s="129" t="s">
        <v>4</v>
      </c>
      <c r="G3" s="130"/>
      <c r="H3" s="131"/>
    </row>
    <row r="4" spans="1:8" ht="35.25" customHeight="1" thickBot="1" x14ac:dyDescent="0.3">
      <c r="A4" s="116"/>
      <c r="B4" s="154"/>
      <c r="C4" s="113" t="s">
        <v>5</v>
      </c>
      <c r="D4" s="155"/>
      <c r="E4" s="156"/>
      <c r="F4" s="113" t="s">
        <v>110</v>
      </c>
      <c r="G4" s="155"/>
      <c r="H4" s="156"/>
    </row>
    <row r="5" spans="1:8" ht="42.75" customHeight="1" thickBot="1" x14ac:dyDescent="0.3">
      <c r="A5" s="148"/>
      <c r="B5" s="51" t="s">
        <v>8</v>
      </c>
      <c r="C5" s="52" t="s">
        <v>9</v>
      </c>
      <c r="D5" s="53" t="s">
        <v>10</v>
      </c>
      <c r="E5" s="54" t="s">
        <v>11</v>
      </c>
      <c r="F5" s="52" t="str">
        <f>C5</f>
        <v>When entry is passed</v>
      </c>
      <c r="G5" s="53" t="s">
        <v>10</v>
      </c>
      <c r="H5" s="54" t="s">
        <v>11</v>
      </c>
    </row>
    <row r="6" spans="1:8" ht="93" customHeight="1" thickBot="1" x14ac:dyDescent="0.3">
      <c r="A6" s="14">
        <v>1</v>
      </c>
      <c r="B6" s="15" t="s">
        <v>23</v>
      </c>
      <c r="C6" s="14" t="s">
        <v>24</v>
      </c>
      <c r="D6" s="16" t="s">
        <v>25</v>
      </c>
      <c r="E6" s="17" t="s">
        <v>103</v>
      </c>
      <c r="F6" s="14" t="s">
        <v>17</v>
      </c>
      <c r="G6" s="16" t="s">
        <v>17</v>
      </c>
      <c r="H6" s="17" t="s">
        <v>17</v>
      </c>
    </row>
    <row r="7" spans="1:8" ht="74.25" customHeight="1" x14ac:dyDescent="0.25">
      <c r="A7" s="138">
        <v>2</v>
      </c>
      <c r="B7" s="139" t="s">
        <v>26</v>
      </c>
      <c r="C7" s="101" t="s">
        <v>12</v>
      </c>
      <c r="D7" s="6" t="s">
        <v>27</v>
      </c>
      <c r="E7" s="18" t="s">
        <v>17</v>
      </c>
      <c r="F7" s="101" t="str">
        <f>C7</f>
        <v>In March, 2012 Account</v>
      </c>
      <c r="G7" s="93" t="s">
        <v>25</v>
      </c>
      <c r="H7" s="96" t="s">
        <v>111</v>
      </c>
    </row>
    <row r="8" spans="1:8" ht="65.25" customHeight="1" thickBot="1" x14ac:dyDescent="0.3">
      <c r="A8" s="143"/>
      <c r="B8" s="141"/>
      <c r="C8" s="102"/>
      <c r="D8" s="8" t="s">
        <v>28</v>
      </c>
      <c r="E8" s="19" t="s">
        <v>17</v>
      </c>
      <c r="F8" s="102"/>
      <c r="G8" s="95"/>
      <c r="H8" s="98"/>
    </row>
  </sheetData>
  <mergeCells count="14">
    <mergeCell ref="H7:H8"/>
    <mergeCell ref="A1:H1"/>
    <mergeCell ref="A2:H2"/>
    <mergeCell ref="A3:A5"/>
    <mergeCell ref="B3:B4"/>
    <mergeCell ref="C3:E3"/>
    <mergeCell ref="F3:H3"/>
    <mergeCell ref="C4:E4"/>
    <mergeCell ref="F4:H4"/>
    <mergeCell ref="A7:A8"/>
    <mergeCell ref="B7:B8"/>
    <mergeCell ref="C7:C8"/>
    <mergeCell ref="F7:F8"/>
    <mergeCell ref="G7:G8"/>
  </mergeCells>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zoomScaleNormal="100" workbookViewId="0">
      <selection sqref="A1:K1"/>
    </sheetView>
  </sheetViews>
  <sheetFormatPr defaultRowHeight="17.25" x14ac:dyDescent="0.25"/>
  <cols>
    <col min="1" max="1" width="4.85546875" style="1" customWidth="1"/>
    <col min="2" max="2" width="51" style="12" customWidth="1"/>
    <col min="3" max="3" width="18.85546875" style="1" customWidth="1"/>
    <col min="4" max="4" width="19.140625" style="1" bestFit="1" customWidth="1"/>
    <col min="5" max="6" width="17.140625" style="1" customWidth="1"/>
    <col min="7" max="7" width="18" style="1" customWidth="1"/>
    <col min="8" max="8" width="17.140625" style="1" customWidth="1"/>
    <col min="9" max="9" width="19.140625" style="1" customWidth="1"/>
    <col min="10" max="10" width="19.7109375" style="1" customWidth="1"/>
    <col min="11" max="11" width="21" style="1" customWidth="1"/>
    <col min="12" max="16384" width="9.140625" style="1"/>
  </cols>
  <sheetData>
    <row r="1" spans="1:11" ht="24" thickBot="1" x14ac:dyDescent="0.3">
      <c r="A1" s="162" t="s">
        <v>0</v>
      </c>
      <c r="B1" s="162"/>
      <c r="C1" s="162"/>
      <c r="D1" s="162"/>
      <c r="E1" s="162"/>
      <c r="F1" s="162"/>
      <c r="G1" s="162"/>
      <c r="H1" s="162"/>
      <c r="I1" s="162"/>
      <c r="J1" s="162"/>
      <c r="K1" s="162"/>
    </row>
    <row r="2" spans="1:11" ht="47.25" customHeight="1" thickBot="1" x14ac:dyDescent="0.3">
      <c r="A2" s="163" t="s">
        <v>116</v>
      </c>
      <c r="B2" s="164"/>
      <c r="C2" s="165"/>
      <c r="D2" s="165"/>
      <c r="E2" s="165"/>
      <c r="F2" s="165"/>
      <c r="G2" s="165"/>
      <c r="H2" s="165"/>
      <c r="I2" s="165"/>
      <c r="J2" s="165"/>
      <c r="K2" s="166"/>
    </row>
    <row r="3" spans="1:11" ht="27.75" customHeight="1" thickBot="1" x14ac:dyDescent="0.3">
      <c r="A3" s="101" t="s">
        <v>1</v>
      </c>
      <c r="B3" s="167" t="s">
        <v>2</v>
      </c>
      <c r="C3" s="129" t="s">
        <v>3</v>
      </c>
      <c r="D3" s="130"/>
      <c r="E3" s="130"/>
      <c r="F3" s="130"/>
      <c r="G3" s="130"/>
      <c r="H3" s="131"/>
      <c r="I3" s="168" t="s">
        <v>4</v>
      </c>
      <c r="J3" s="169"/>
      <c r="K3" s="170"/>
    </row>
    <row r="4" spans="1:11" ht="35.25" customHeight="1" x14ac:dyDescent="0.25">
      <c r="A4" s="116"/>
      <c r="B4" s="167"/>
      <c r="C4" s="101" t="s">
        <v>5</v>
      </c>
      <c r="D4" s="135"/>
      <c r="E4" s="136"/>
      <c r="F4" s="101" t="s">
        <v>6</v>
      </c>
      <c r="G4" s="135"/>
      <c r="H4" s="136"/>
      <c r="I4" s="116" t="s">
        <v>7</v>
      </c>
      <c r="J4" s="171"/>
      <c r="K4" s="172"/>
    </row>
    <row r="5" spans="1:11" ht="42.75" customHeight="1" thickBot="1" x14ac:dyDescent="0.3">
      <c r="A5" s="148"/>
      <c r="B5" s="2" t="s">
        <v>8</v>
      </c>
      <c r="C5" s="3" t="s">
        <v>9</v>
      </c>
      <c r="D5" s="4" t="s">
        <v>10</v>
      </c>
      <c r="E5" s="5" t="s">
        <v>11</v>
      </c>
      <c r="F5" s="3" t="s">
        <v>9</v>
      </c>
      <c r="G5" s="4" t="s">
        <v>10</v>
      </c>
      <c r="H5" s="5" t="s">
        <v>11</v>
      </c>
      <c r="I5" s="3" t="str">
        <f>C5</f>
        <v>When entry is passed</v>
      </c>
      <c r="J5" s="4" t="s">
        <v>10</v>
      </c>
      <c r="K5" s="5" t="s">
        <v>11</v>
      </c>
    </row>
    <row r="6" spans="1:11" ht="69" x14ac:dyDescent="0.25">
      <c r="A6" s="158">
        <v>1</v>
      </c>
      <c r="B6" s="160" t="s">
        <v>112</v>
      </c>
      <c r="C6" s="101" t="s">
        <v>12</v>
      </c>
      <c r="D6" s="93" t="s">
        <v>13</v>
      </c>
      <c r="E6" s="96" t="s">
        <v>14</v>
      </c>
      <c r="F6" s="101" t="str">
        <f>C6</f>
        <v>In March, 2012 Account</v>
      </c>
      <c r="G6" s="93" t="s">
        <v>14</v>
      </c>
      <c r="H6" s="96" t="s">
        <v>15</v>
      </c>
      <c r="I6" s="101" t="str">
        <f>C6</f>
        <v>In March, 2012 Account</v>
      </c>
      <c r="J6" s="6" t="s">
        <v>16</v>
      </c>
      <c r="K6" s="7" t="s">
        <v>17</v>
      </c>
    </row>
    <row r="7" spans="1:11" ht="104.25" thickBot="1" x14ac:dyDescent="0.3">
      <c r="A7" s="159"/>
      <c r="B7" s="161"/>
      <c r="C7" s="102"/>
      <c r="D7" s="95"/>
      <c r="E7" s="98"/>
      <c r="F7" s="102"/>
      <c r="G7" s="95"/>
      <c r="H7" s="98"/>
      <c r="I7" s="102"/>
      <c r="J7" s="8" t="s">
        <v>18</v>
      </c>
      <c r="K7" s="9" t="s">
        <v>17</v>
      </c>
    </row>
    <row r="8" spans="1:11" ht="25.5" customHeight="1" x14ac:dyDescent="0.25">
      <c r="B8" s="10" t="s">
        <v>19</v>
      </c>
      <c r="C8" s="11">
        <v>75.86</v>
      </c>
      <c r="D8" s="157" t="s">
        <v>20</v>
      </c>
      <c r="E8" s="157"/>
    </row>
    <row r="9" spans="1:11" ht="25.5" customHeight="1" x14ac:dyDescent="0.25">
      <c r="C9" s="11">
        <v>75.87</v>
      </c>
      <c r="D9" s="157" t="s">
        <v>21</v>
      </c>
      <c r="E9" s="157"/>
    </row>
  </sheetData>
  <mergeCells count="20">
    <mergeCell ref="A1:K1"/>
    <mergeCell ref="A2:K2"/>
    <mergeCell ref="A3:A5"/>
    <mergeCell ref="B3:B4"/>
    <mergeCell ref="C3:H3"/>
    <mergeCell ref="I3:K3"/>
    <mergeCell ref="C4:E4"/>
    <mergeCell ref="F4:H4"/>
    <mergeCell ref="I4:K4"/>
    <mergeCell ref="A6:A7"/>
    <mergeCell ref="B6:B7"/>
    <mergeCell ref="C6:C7"/>
    <mergeCell ref="D6:D7"/>
    <mergeCell ref="E6:E7"/>
    <mergeCell ref="G6:G7"/>
    <mergeCell ref="H6:H7"/>
    <mergeCell ref="I6:I7"/>
    <mergeCell ref="D8:E8"/>
    <mergeCell ref="D9:E9"/>
    <mergeCell ref="F6:F7"/>
  </mergeCells>
  <printOptions horizontalCentered="1"/>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abSelected="1" topLeftCell="D1" zoomScaleNormal="100" workbookViewId="0">
      <selection activeCell="L13" sqref="L13:P13"/>
    </sheetView>
  </sheetViews>
  <sheetFormatPr defaultRowHeight="17.25" x14ac:dyDescent="0.25"/>
  <cols>
    <col min="1" max="1" width="8.140625" style="25" bestFit="1" customWidth="1"/>
    <col min="2" max="2" width="25" style="25" customWidth="1"/>
    <col min="3" max="3" width="12.7109375" style="25" customWidth="1"/>
    <col min="4" max="4" width="9.140625" style="25" bestFit="1" customWidth="1"/>
    <col min="5" max="5" width="10.5703125" style="25" bestFit="1" customWidth="1"/>
    <col min="6" max="6" width="11.5703125" style="25" bestFit="1" customWidth="1"/>
    <col min="7" max="7" width="8.7109375" style="25" customWidth="1"/>
    <col min="8" max="8" width="6.85546875" style="25" customWidth="1"/>
    <col min="9" max="9" width="14.140625" style="25" customWidth="1"/>
    <col min="10" max="10" width="13.140625" style="25" customWidth="1"/>
    <col min="11" max="11" width="9.140625" style="25" bestFit="1" customWidth="1"/>
    <col min="12" max="12" width="10.7109375" style="25" customWidth="1"/>
    <col min="13" max="13" width="7" style="25" customWidth="1"/>
    <col min="14" max="14" width="13.42578125" style="25" customWidth="1"/>
    <col min="15" max="15" width="7.85546875" style="25" customWidth="1"/>
    <col min="16" max="16" width="13.28515625" style="25" customWidth="1"/>
    <col min="17" max="19" width="9.140625" style="25"/>
    <col min="20" max="20" width="9.85546875" style="25" bestFit="1" customWidth="1"/>
    <col min="21" max="16384" width="9.140625" style="25"/>
  </cols>
  <sheetData>
    <row r="1" spans="1:16" ht="21.75" thickBot="1" x14ac:dyDescent="0.3">
      <c r="A1" s="55" t="s">
        <v>59</v>
      </c>
      <c r="B1" s="55"/>
      <c r="C1" s="55"/>
      <c r="D1" s="55"/>
      <c r="E1" s="55"/>
      <c r="F1" s="55"/>
      <c r="G1" s="55"/>
      <c r="H1" s="55"/>
      <c r="I1" s="55"/>
      <c r="J1" s="55"/>
      <c r="K1" s="55"/>
      <c r="L1" s="55"/>
      <c r="M1" s="55"/>
      <c r="N1" s="55"/>
      <c r="O1" s="55"/>
      <c r="P1" s="55"/>
    </row>
    <row r="2" spans="1:16" ht="57.75" customHeight="1" thickBot="1" x14ac:dyDescent="0.3">
      <c r="A2" s="56" t="s">
        <v>117</v>
      </c>
      <c r="B2" s="57"/>
      <c r="C2" s="57"/>
      <c r="D2" s="57"/>
      <c r="E2" s="57"/>
      <c r="F2" s="57"/>
      <c r="G2" s="57"/>
      <c r="H2" s="57"/>
      <c r="I2" s="57"/>
      <c r="J2" s="57"/>
      <c r="K2" s="57"/>
      <c r="L2" s="57"/>
      <c r="M2" s="57"/>
      <c r="N2" s="57"/>
      <c r="O2" s="57"/>
      <c r="P2" s="58"/>
    </row>
    <row r="3" spans="1:16" ht="34.5" customHeight="1" thickBot="1" x14ac:dyDescent="0.3">
      <c r="A3" s="59" t="s">
        <v>60</v>
      </c>
      <c r="B3" s="59" t="s">
        <v>61</v>
      </c>
      <c r="C3" s="61" t="s">
        <v>62</v>
      </c>
      <c r="D3" s="62"/>
      <c r="E3" s="62"/>
      <c r="F3" s="62"/>
      <c r="G3" s="62"/>
      <c r="H3" s="62"/>
      <c r="I3" s="63"/>
      <c r="J3" s="61" t="s">
        <v>63</v>
      </c>
      <c r="K3" s="62"/>
      <c r="L3" s="62"/>
      <c r="M3" s="62"/>
      <c r="N3" s="62"/>
      <c r="O3" s="62"/>
      <c r="P3" s="63"/>
    </row>
    <row r="4" spans="1:16" ht="51.75" customHeight="1" thickBot="1" x14ac:dyDescent="0.3">
      <c r="A4" s="60"/>
      <c r="B4" s="60"/>
      <c r="C4" s="26" t="s">
        <v>64</v>
      </c>
      <c r="D4" s="27" t="s">
        <v>65</v>
      </c>
      <c r="E4" s="27" t="s">
        <v>66</v>
      </c>
      <c r="F4" s="27" t="s">
        <v>67</v>
      </c>
      <c r="G4" s="27" t="s">
        <v>68</v>
      </c>
      <c r="H4" s="27" t="s">
        <v>69</v>
      </c>
      <c r="I4" s="28" t="s">
        <v>70</v>
      </c>
      <c r="J4" s="26" t="s">
        <v>64</v>
      </c>
      <c r="K4" s="27" t="s">
        <v>65</v>
      </c>
      <c r="L4" s="27" t="s">
        <v>71</v>
      </c>
      <c r="M4" s="27" t="s">
        <v>69</v>
      </c>
      <c r="N4" s="27" t="s">
        <v>72</v>
      </c>
      <c r="O4" s="27" t="s">
        <v>67</v>
      </c>
      <c r="P4" s="28" t="s">
        <v>70</v>
      </c>
    </row>
    <row r="5" spans="1:16" ht="36.75" customHeight="1" x14ac:dyDescent="0.25">
      <c r="A5" s="64">
        <v>1</v>
      </c>
      <c r="B5" s="29" t="s">
        <v>73</v>
      </c>
      <c r="C5" s="67" t="s">
        <v>92</v>
      </c>
      <c r="D5" s="70">
        <v>9</v>
      </c>
      <c r="E5" s="70">
        <v>32640</v>
      </c>
      <c r="F5" s="70">
        <v>8500</v>
      </c>
      <c r="G5" s="70">
        <v>0</v>
      </c>
      <c r="H5" s="74">
        <v>0.11</v>
      </c>
      <c r="I5" s="76">
        <f>(E5+F5)*H5*D5</f>
        <v>40728.6</v>
      </c>
      <c r="J5" s="67" t="str">
        <f>C5</f>
        <v>01.07.2011 to 31.03.2012</v>
      </c>
      <c r="K5" s="70">
        <v>9</v>
      </c>
      <c r="L5" s="70" t="s">
        <v>74</v>
      </c>
      <c r="M5" s="74">
        <v>0.15</v>
      </c>
      <c r="N5" s="70">
        <v>39100</v>
      </c>
      <c r="O5" s="70">
        <v>8500</v>
      </c>
      <c r="P5" s="78">
        <f>SUM(N5:O7)*M5*K5</f>
        <v>64260</v>
      </c>
    </row>
    <row r="6" spans="1:16" ht="36.75" customHeight="1" x14ac:dyDescent="0.25">
      <c r="A6" s="65"/>
      <c r="B6" s="30" t="s">
        <v>93</v>
      </c>
      <c r="C6" s="68"/>
      <c r="D6" s="71"/>
      <c r="E6" s="71"/>
      <c r="F6" s="71"/>
      <c r="G6" s="71"/>
      <c r="H6" s="75"/>
      <c r="I6" s="77"/>
      <c r="J6" s="68"/>
      <c r="K6" s="71"/>
      <c r="L6" s="71"/>
      <c r="M6" s="75"/>
      <c r="N6" s="71"/>
      <c r="O6" s="71"/>
      <c r="P6" s="79"/>
    </row>
    <row r="7" spans="1:16" ht="36.75" customHeight="1" x14ac:dyDescent="0.25">
      <c r="A7" s="65"/>
      <c r="B7" s="30" t="s">
        <v>94</v>
      </c>
      <c r="C7" s="68"/>
      <c r="D7" s="71"/>
      <c r="E7" s="71"/>
      <c r="F7" s="71"/>
      <c r="G7" s="71"/>
      <c r="H7" s="75"/>
      <c r="I7" s="77"/>
      <c r="J7" s="68"/>
      <c r="K7" s="71"/>
      <c r="L7" s="71"/>
      <c r="M7" s="75"/>
      <c r="N7" s="71"/>
      <c r="O7" s="71"/>
      <c r="P7" s="79"/>
    </row>
    <row r="8" spans="1:16" ht="36.75" customHeight="1" x14ac:dyDescent="0.25">
      <c r="A8" s="65"/>
      <c r="B8" s="30" t="s">
        <v>75</v>
      </c>
      <c r="C8" s="68"/>
      <c r="D8" s="71"/>
      <c r="E8" s="80" t="s">
        <v>76</v>
      </c>
      <c r="F8" s="81"/>
      <c r="G8" s="81"/>
      <c r="H8" s="81"/>
      <c r="I8" s="82"/>
      <c r="J8" s="68"/>
      <c r="K8" s="71"/>
      <c r="L8" s="80" t="s">
        <v>77</v>
      </c>
      <c r="M8" s="81"/>
      <c r="N8" s="81"/>
      <c r="O8" s="81"/>
      <c r="P8" s="82"/>
    </row>
    <row r="9" spans="1:16" ht="36.75" customHeight="1" thickBot="1" x14ac:dyDescent="0.3">
      <c r="A9" s="66"/>
      <c r="B9" s="31" t="s">
        <v>78</v>
      </c>
      <c r="C9" s="69"/>
      <c r="D9" s="72"/>
      <c r="E9" s="73" t="s">
        <v>79</v>
      </c>
      <c r="F9" s="73"/>
      <c r="G9" s="73"/>
      <c r="H9" s="73"/>
      <c r="I9" s="32">
        <f>I5</f>
        <v>40728.6</v>
      </c>
      <c r="J9" s="69"/>
      <c r="K9" s="72"/>
      <c r="L9" s="73" t="s">
        <v>79</v>
      </c>
      <c r="M9" s="73"/>
      <c r="N9" s="73"/>
      <c r="O9" s="73"/>
      <c r="P9" s="33">
        <f>P5</f>
        <v>64260</v>
      </c>
    </row>
    <row r="10" spans="1:16" ht="36.75" customHeight="1" x14ac:dyDescent="0.25">
      <c r="A10" s="64">
        <v>2</v>
      </c>
      <c r="B10" s="29" t="s">
        <v>80</v>
      </c>
      <c r="C10" s="67" t="s">
        <v>91</v>
      </c>
      <c r="D10" s="70">
        <v>12</v>
      </c>
      <c r="E10" s="70">
        <v>19110</v>
      </c>
      <c r="F10" s="70">
        <v>4000</v>
      </c>
      <c r="G10" s="70">
        <v>0</v>
      </c>
      <c r="H10" s="74">
        <v>0.11</v>
      </c>
      <c r="I10" s="76">
        <f>SUM(E10:F12)*H10*D10</f>
        <v>30505.199999999997</v>
      </c>
      <c r="J10" s="67" t="str">
        <f>C10</f>
        <v>01.04.2011 to 31.03.2012</v>
      </c>
      <c r="K10" s="70">
        <f>D10</f>
        <v>12</v>
      </c>
      <c r="L10" s="70" t="s">
        <v>81</v>
      </c>
      <c r="M10" s="74">
        <v>0.16</v>
      </c>
      <c r="N10" s="70">
        <v>34800</v>
      </c>
      <c r="O10" s="70">
        <v>4000</v>
      </c>
      <c r="P10" s="76">
        <f>SUM(N10:O12)*M10*K10</f>
        <v>74496</v>
      </c>
    </row>
    <row r="11" spans="1:16" ht="36.75" customHeight="1" x14ac:dyDescent="0.25">
      <c r="A11" s="65"/>
      <c r="B11" s="30" t="s">
        <v>95</v>
      </c>
      <c r="C11" s="68"/>
      <c r="D11" s="71"/>
      <c r="E11" s="71"/>
      <c r="F11" s="71"/>
      <c r="G11" s="71"/>
      <c r="H11" s="75"/>
      <c r="I11" s="77"/>
      <c r="J11" s="68"/>
      <c r="K11" s="71"/>
      <c r="L11" s="71"/>
      <c r="M11" s="75"/>
      <c r="N11" s="71"/>
      <c r="O11" s="71"/>
      <c r="P11" s="77"/>
    </row>
    <row r="12" spans="1:16" ht="36.75" customHeight="1" x14ac:dyDescent="0.25">
      <c r="A12" s="65"/>
      <c r="B12" s="30" t="s">
        <v>96</v>
      </c>
      <c r="C12" s="68"/>
      <c r="D12" s="71"/>
      <c r="E12" s="71"/>
      <c r="F12" s="71"/>
      <c r="G12" s="71"/>
      <c r="H12" s="75"/>
      <c r="I12" s="77"/>
      <c r="J12" s="68"/>
      <c r="K12" s="71"/>
      <c r="L12" s="71"/>
      <c r="M12" s="75"/>
      <c r="N12" s="71"/>
      <c r="O12" s="71"/>
      <c r="P12" s="77"/>
    </row>
    <row r="13" spans="1:16" ht="36.75" customHeight="1" x14ac:dyDescent="0.25">
      <c r="A13" s="65"/>
      <c r="B13" s="30" t="s">
        <v>82</v>
      </c>
      <c r="C13" s="68"/>
      <c r="D13" s="71"/>
      <c r="E13" s="80" t="s">
        <v>98</v>
      </c>
      <c r="F13" s="81"/>
      <c r="G13" s="81"/>
      <c r="H13" s="81"/>
      <c r="I13" s="82"/>
      <c r="J13" s="68"/>
      <c r="K13" s="71"/>
      <c r="L13" s="80" t="s">
        <v>97</v>
      </c>
      <c r="M13" s="81"/>
      <c r="N13" s="81"/>
      <c r="O13" s="81"/>
      <c r="P13" s="82"/>
    </row>
    <row r="14" spans="1:16" ht="36.75" customHeight="1" thickBot="1" x14ac:dyDescent="0.3">
      <c r="A14" s="66"/>
      <c r="B14" s="31" t="s">
        <v>83</v>
      </c>
      <c r="C14" s="69"/>
      <c r="D14" s="72"/>
      <c r="E14" s="73" t="s">
        <v>79</v>
      </c>
      <c r="F14" s="73"/>
      <c r="G14" s="73"/>
      <c r="H14" s="73"/>
      <c r="I14" s="32">
        <f>I10</f>
        <v>30505.199999999997</v>
      </c>
      <c r="J14" s="69"/>
      <c r="K14" s="72"/>
      <c r="L14" s="73" t="s">
        <v>79</v>
      </c>
      <c r="M14" s="73"/>
      <c r="N14" s="73"/>
      <c r="O14" s="73"/>
      <c r="P14" s="32">
        <f>P10</f>
        <v>74496</v>
      </c>
    </row>
    <row r="15" spans="1:16" ht="57" customHeight="1" x14ac:dyDescent="0.25">
      <c r="A15" s="64">
        <v>3</v>
      </c>
      <c r="B15" s="29" t="s">
        <v>84</v>
      </c>
      <c r="C15" s="34" t="s">
        <v>101</v>
      </c>
      <c r="D15" s="35">
        <v>2</v>
      </c>
      <c r="E15" s="36">
        <v>20290</v>
      </c>
      <c r="F15" s="35">
        <v>4650</v>
      </c>
      <c r="G15" s="36">
        <v>0</v>
      </c>
      <c r="H15" s="37">
        <v>0.11</v>
      </c>
      <c r="I15" s="38">
        <f>(E15+F15)*H15*D15</f>
        <v>5486.8</v>
      </c>
      <c r="J15" s="34" t="str">
        <f>C15</f>
        <v>01.07.2011 to 31.08.2011</v>
      </c>
      <c r="K15" s="35">
        <f>D15</f>
        <v>2</v>
      </c>
      <c r="L15" s="35" t="s">
        <v>85</v>
      </c>
      <c r="M15" s="39">
        <v>0.18</v>
      </c>
      <c r="N15" s="35">
        <v>34800</v>
      </c>
      <c r="O15" s="35">
        <v>4650</v>
      </c>
      <c r="P15" s="40">
        <f>SUM(N15:O15)*M15*K15</f>
        <v>14202</v>
      </c>
    </row>
    <row r="16" spans="1:16" ht="64.5" customHeight="1" x14ac:dyDescent="0.25">
      <c r="A16" s="65"/>
      <c r="B16" s="30" t="s">
        <v>93</v>
      </c>
      <c r="C16" s="41" t="s">
        <v>102</v>
      </c>
      <c r="D16" s="42">
        <f>7</f>
        <v>7</v>
      </c>
      <c r="E16" s="43">
        <v>21040</v>
      </c>
      <c r="F16" s="42">
        <v>4650</v>
      </c>
      <c r="G16" s="43">
        <v>0</v>
      </c>
      <c r="H16" s="44">
        <v>0.11</v>
      </c>
      <c r="I16" s="45">
        <f>(E16+F16)*H16*D16</f>
        <v>19781.3</v>
      </c>
      <c r="J16" s="41" t="str">
        <f>C16</f>
        <v>01.09.2011 to 31.03.2012</v>
      </c>
      <c r="K16" s="42">
        <f>D16</f>
        <v>7</v>
      </c>
      <c r="L16" s="42" t="s">
        <v>85</v>
      </c>
      <c r="M16" s="46">
        <v>0.18</v>
      </c>
      <c r="N16" s="42">
        <v>34800</v>
      </c>
      <c r="O16" s="42">
        <v>4650</v>
      </c>
      <c r="P16" s="47">
        <f>SUM(N16:O16)*M16*K16</f>
        <v>49707</v>
      </c>
    </row>
    <row r="17" spans="1:16" ht="40.5" customHeight="1" x14ac:dyDescent="0.25">
      <c r="A17" s="65"/>
      <c r="B17" s="30" t="s">
        <v>99</v>
      </c>
      <c r="C17" s="83"/>
      <c r="D17" s="71"/>
      <c r="E17" s="85" t="s">
        <v>86</v>
      </c>
      <c r="F17" s="71"/>
      <c r="G17" s="71"/>
      <c r="H17" s="71"/>
      <c r="I17" s="79"/>
      <c r="J17" s="86"/>
      <c r="K17" s="71"/>
      <c r="L17" s="85" t="s">
        <v>87</v>
      </c>
      <c r="M17" s="71"/>
      <c r="N17" s="71"/>
      <c r="O17" s="71"/>
      <c r="P17" s="79"/>
    </row>
    <row r="18" spans="1:16" ht="62.25" customHeight="1" x14ac:dyDescent="0.25">
      <c r="A18" s="65"/>
      <c r="B18" s="30" t="s">
        <v>100</v>
      </c>
      <c r="C18" s="83"/>
      <c r="D18" s="71"/>
      <c r="E18" s="85" t="s">
        <v>88</v>
      </c>
      <c r="F18" s="71"/>
      <c r="G18" s="71"/>
      <c r="H18" s="71"/>
      <c r="I18" s="79"/>
      <c r="J18" s="87"/>
      <c r="K18" s="71"/>
      <c r="L18" s="85" t="s">
        <v>89</v>
      </c>
      <c r="M18" s="71"/>
      <c r="N18" s="71"/>
      <c r="O18" s="71"/>
      <c r="P18" s="79"/>
    </row>
    <row r="19" spans="1:16" ht="35.25" thickBot="1" x14ac:dyDescent="0.3">
      <c r="A19" s="66"/>
      <c r="B19" s="31" t="s">
        <v>90</v>
      </c>
      <c r="C19" s="84"/>
      <c r="D19" s="72"/>
      <c r="E19" s="89" t="s">
        <v>79</v>
      </c>
      <c r="F19" s="89"/>
      <c r="G19" s="89"/>
      <c r="H19" s="90"/>
      <c r="I19" s="48">
        <f>SUM(I15:I18)</f>
        <v>25268.1</v>
      </c>
      <c r="J19" s="88"/>
      <c r="K19" s="72"/>
      <c r="L19" s="89" t="s">
        <v>79</v>
      </c>
      <c r="M19" s="89"/>
      <c r="N19" s="89"/>
      <c r="O19" s="90"/>
      <c r="P19" s="49">
        <f>SUM(P15:P16)</f>
        <v>63909</v>
      </c>
    </row>
    <row r="21" spans="1:16" x14ac:dyDescent="0.25">
      <c r="C21" s="50"/>
    </row>
  </sheetData>
  <mergeCells count="55">
    <mergeCell ref="L17:P17"/>
    <mergeCell ref="E18:I18"/>
    <mergeCell ref="L18:P18"/>
    <mergeCell ref="E19:H19"/>
    <mergeCell ref="L19:O19"/>
    <mergeCell ref="K17:K19"/>
    <mergeCell ref="A15:A19"/>
    <mergeCell ref="C17:C19"/>
    <mergeCell ref="D17:D19"/>
    <mergeCell ref="E17:I17"/>
    <mergeCell ref="J17:J19"/>
    <mergeCell ref="G10:G12"/>
    <mergeCell ref="N10:N12"/>
    <mergeCell ref="O10:O12"/>
    <mergeCell ref="P10:P12"/>
    <mergeCell ref="E13:I13"/>
    <mergeCell ref="L13:P13"/>
    <mergeCell ref="P5:P7"/>
    <mergeCell ref="E8:I8"/>
    <mergeCell ref="L8:P8"/>
    <mergeCell ref="A10:A14"/>
    <mergeCell ref="C10:C14"/>
    <mergeCell ref="D10:D14"/>
    <mergeCell ref="E10:E12"/>
    <mergeCell ref="F10:F12"/>
    <mergeCell ref="E14:H14"/>
    <mergeCell ref="L14:O14"/>
    <mergeCell ref="H10:H12"/>
    <mergeCell ref="I10:I12"/>
    <mergeCell ref="J10:J14"/>
    <mergeCell ref="K10:K14"/>
    <mergeCell ref="L10:L12"/>
    <mergeCell ref="M10:M12"/>
    <mergeCell ref="L9:O9"/>
    <mergeCell ref="H5:H7"/>
    <mergeCell ref="I5:I7"/>
    <mergeCell ref="J5:J9"/>
    <mergeCell ref="K5:K9"/>
    <mergeCell ref="L5:L7"/>
    <mergeCell ref="M5:M7"/>
    <mergeCell ref="N5:N7"/>
    <mergeCell ref="O5:O7"/>
    <mergeCell ref="A5:A9"/>
    <mergeCell ref="C5:C9"/>
    <mergeCell ref="D5:D9"/>
    <mergeCell ref="E5:E7"/>
    <mergeCell ref="F5:F7"/>
    <mergeCell ref="E9:H9"/>
    <mergeCell ref="G5:G7"/>
    <mergeCell ref="A1:P1"/>
    <mergeCell ref="A2:P2"/>
    <mergeCell ref="A3:A4"/>
    <mergeCell ref="B3:B4"/>
    <mergeCell ref="C3:I3"/>
    <mergeCell ref="J3:P3"/>
  </mergeCells>
  <printOptions horizontalCentered="1" verticalCentered="1"/>
  <pageMargins left="0.70866141732283472" right="0.70866141732283472" top="0.74803149606299213" bottom="0.7480314960629921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GPF A</vt:lpstr>
      <vt:lpstr>Pension B</vt:lpstr>
      <vt:lpstr>Pension C</vt:lpstr>
      <vt:lpstr>Pension D</vt:lpstr>
      <vt:lpstr>Leave Salary specimen</vt:lpstr>
      <vt:lpstr>'GPF A'!Print_Area</vt:lpstr>
      <vt:lpstr>'Pension B'!Print_Area</vt:lpstr>
      <vt:lpstr>'Pension C'!Print_Area</vt:lpstr>
      <vt:lpstr>'Pension D'!Print_Area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Mahesh</dc:creator>
  <cp:lastModifiedBy>Mahesh</cp:lastModifiedBy>
  <cp:lastPrinted>2012-03-30T07:56:39Z</cp:lastPrinted>
  <dcterms:created xsi:type="dcterms:W3CDTF">2012-02-16T11:22:14Z</dcterms:created>
  <dcterms:modified xsi:type="dcterms:W3CDTF">2012-05-02T06:00:03Z</dcterms:modified>
</cp:coreProperties>
</file>