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45" windowWidth="10245" windowHeight="8115" tabRatio="750" firstSheet="2" activeTab="2"/>
  </bookViews>
  <sheets>
    <sheet name="Front Page" sheetId="1" state="hidden" r:id="rId1"/>
    <sheet name="INDEX" sheetId="4" state="hidden" r:id="rId2"/>
    <sheet name="P&amp;L" sheetId="2" r:id="rId3"/>
    <sheet name="Legal Rev" sheetId="27" state="hidden" r:id="rId4"/>
    <sheet name="PSERC-ATE" sheetId="12" r:id="rId5"/>
    <sheet name="RTI Inf" sheetId="10" r:id="rId6"/>
    <sheet name="Inventory" sheetId="7" state="hidden" r:id="rId7"/>
    <sheet name="Inventory-2" sheetId="31" state="hidden" r:id="rId8"/>
    <sheet name="Workshop" sheetId="13" r:id="rId9"/>
    <sheet name="Transformers" sheetId="30" r:id="rId10"/>
    <sheet name="Arrear-in-ac" sheetId="14" r:id="rId11"/>
    <sheet name="HR" sheetId="15" r:id="rId12"/>
    <sheet name="Loan" sheetId="8" r:id="rId13"/>
    <sheet name="Training Rev" sheetId="28" r:id="rId14"/>
    <sheet name="Audit para Rev" sheetId="26" r:id="rId15"/>
    <sheet name="Tech-pm" sheetId="20" r:id="rId16"/>
    <sheet name="Tech G- Transmission" sheetId="18" r:id="rId17"/>
    <sheet name="Open Access" sheetId="25" r:id="rId18"/>
    <sheet name="Capex" sheetId="22" r:id="rId19"/>
    <sheet name="Disposal" sheetId="19" r:id="rId20"/>
  </sheets>
  <externalReferences>
    <externalReference r:id="rId21"/>
    <externalReference r:id="rId22"/>
    <externalReference r:id="rId23"/>
    <externalReference r:id="rId24"/>
  </externalReferences>
  <definedNames>
    <definedName name="bu" localSheetId="10">'[1]MRG-1'!#REF!</definedName>
    <definedName name="bu" localSheetId="14">'[2]MRG-1'!#REF!</definedName>
    <definedName name="bu" localSheetId="7">'[2]MRG-1'!#REF!</definedName>
    <definedName name="bu" localSheetId="3">'[2]MRG-1'!#REF!</definedName>
    <definedName name="bu" localSheetId="17">'[2]MRG-1'!#REF!</definedName>
    <definedName name="bu" localSheetId="4">'[2]MRG-1'!#REF!</definedName>
    <definedName name="bu" localSheetId="16">'[2]MRG-1'!#REF!</definedName>
    <definedName name="bu" localSheetId="13">'[2]MRG-1'!#REF!</definedName>
    <definedName name="bu" localSheetId="9">'[2]MRG-1'!#REF!</definedName>
    <definedName name="bu">'[2]MRG-1'!#REF!</definedName>
    <definedName name="ju" localSheetId="14">'[3]MRG-1'!#REF!</definedName>
    <definedName name="ju" localSheetId="7">'[3]MRG-1'!#REF!</definedName>
    <definedName name="ju" localSheetId="3">'[3]MRG-1'!#REF!</definedName>
    <definedName name="ju" localSheetId="17">'[3]MRG-1'!#REF!</definedName>
    <definedName name="ju" localSheetId="4">'[3]MRG-1'!#REF!</definedName>
    <definedName name="ju" localSheetId="16">'[4]MRG-1'!#REF!</definedName>
    <definedName name="ju" localSheetId="13">'[3]MRG-1'!#REF!</definedName>
    <definedName name="ju" localSheetId="9">'[3]MRG-1'!#REF!</definedName>
    <definedName name="ju">'[3]MRG-1'!#REF!</definedName>
    <definedName name="kl" localSheetId="14">'[3]MRG-1'!#REF!</definedName>
    <definedName name="kl" localSheetId="7">'[3]MRG-1'!#REF!</definedName>
    <definedName name="kl" localSheetId="3">'[3]MRG-1'!#REF!</definedName>
    <definedName name="kl" localSheetId="17">'[3]MRG-1'!#REF!</definedName>
    <definedName name="kl" localSheetId="4">'[3]MRG-1'!#REF!</definedName>
    <definedName name="kl" localSheetId="16">'[4]MRG-1'!#REF!</definedName>
    <definedName name="kl" localSheetId="13">'[3]MRG-1'!#REF!</definedName>
    <definedName name="kl" localSheetId="9">'[3]MRG-1'!#REF!</definedName>
    <definedName name="kl">'[3]MRG-1'!#REF!</definedName>
    <definedName name="_xlnm.Print_Area" localSheetId="14">'Audit para Rev'!$A$1:$L$60</definedName>
    <definedName name="_xlnm.Print_Area" localSheetId="18">Capex!$A$1:$J$39</definedName>
    <definedName name="_xlnm.Print_Area" localSheetId="19">Disposal!$A$1:$I$74</definedName>
    <definedName name="_xlnm.Print_Area" localSheetId="11">HR!$A$1:$Q$98</definedName>
    <definedName name="_xlnm.Print_Area" localSheetId="1">INDEX!$A$1:$D$24</definedName>
    <definedName name="_xlnm.Print_Area" localSheetId="6">Inventory!$A$1:$K$51</definedName>
    <definedName name="_xlnm.Print_Area" localSheetId="7">'Inventory-2'!$A$1:$K$21</definedName>
    <definedName name="_xlnm.Print_Area" localSheetId="3">'Legal Rev'!$A$1:$H$137</definedName>
    <definedName name="_xlnm.Print_Area" localSheetId="12">Loan!$A$1:$N$109</definedName>
    <definedName name="_xlnm.Print_Area" localSheetId="17">'Open Access'!$A$1:$H$48</definedName>
    <definedName name="_xlnm.Print_Area" localSheetId="2">'P&amp;L'!$A$1:$V$47</definedName>
    <definedName name="_xlnm.Print_Area" localSheetId="16">'Tech G- Transmission'!$A$1:$Q$50</definedName>
    <definedName name="_xlnm.Print_Area" localSheetId="15">'Tech-pm'!$A$1:$E$50</definedName>
    <definedName name="_xlnm.Print_Area" localSheetId="13">'Training Rev'!$A$1:$L$39</definedName>
    <definedName name="_xlnm.Print_Area" localSheetId="9">Transformers!$A$1:$N$98</definedName>
    <definedName name="_xlnm.Print_Area" localSheetId="8">Workshop!$A$1:$M$98</definedName>
    <definedName name="_xlnm.Print_Titles" localSheetId="10">'Arrear-in-ac'!$A:$C</definedName>
    <definedName name="_xlnm.Print_Titles" localSheetId="14">'Audit para Rev'!$A:$B</definedName>
    <definedName name="_xlnm.Print_Titles" localSheetId="6">Inventory!$2:$4</definedName>
    <definedName name="_xlnm.Print_Titles" localSheetId="7">'Inventory-2'!$2:$4</definedName>
    <definedName name="_xlnm.Print_Titles" localSheetId="3">'Legal Rev'!$2:$5</definedName>
    <definedName name="_xlnm.Print_Titles" localSheetId="12">Loan!$2:$4</definedName>
    <definedName name="_xlnm.Print_Titles" localSheetId="17">'Open Access'!$2:$4</definedName>
    <definedName name="_xlnm.Print_Titles" localSheetId="9">Transformers!$2:$11</definedName>
    <definedName name="_xlnm.Print_Titles" localSheetId="8">Workshop!$2:$11</definedName>
  </definedNames>
  <calcPr calcId="144525"/>
</workbook>
</file>

<file path=xl/calcChain.xml><?xml version="1.0" encoding="utf-8"?>
<calcChain xmlns="http://schemas.openxmlformats.org/spreadsheetml/2006/main">
  <c r="N55" i="14" l="1"/>
  <c r="M55" i="14"/>
  <c r="N51" i="14"/>
  <c r="M51" i="14"/>
  <c r="N48" i="14"/>
  <c r="M48" i="14"/>
  <c r="N44" i="14"/>
  <c r="M44" i="14"/>
  <c r="N42" i="14"/>
  <c r="M42" i="14"/>
  <c r="N40" i="14"/>
  <c r="M40" i="14"/>
  <c r="N38" i="14"/>
  <c r="M38" i="14"/>
  <c r="N36" i="14"/>
  <c r="M36" i="14"/>
  <c r="N31" i="14"/>
  <c r="M31" i="14"/>
  <c r="N29" i="14"/>
  <c r="M29" i="14"/>
  <c r="N26" i="14"/>
  <c r="M26" i="14"/>
  <c r="N25" i="14"/>
  <c r="M25" i="14"/>
  <c r="N24" i="14"/>
  <c r="M24" i="14"/>
  <c r="N21" i="14"/>
  <c r="M21" i="14"/>
  <c r="N20" i="14"/>
  <c r="M20" i="14"/>
  <c r="N19" i="14"/>
  <c r="M19" i="14"/>
  <c r="N16" i="14"/>
  <c r="M16" i="14"/>
  <c r="N15" i="14"/>
  <c r="M15" i="14"/>
  <c r="N14" i="14"/>
  <c r="M14" i="14"/>
  <c r="F84" i="13"/>
  <c r="F70" i="13"/>
  <c r="F87" i="13" s="1"/>
  <c r="F55" i="13"/>
  <c r="F41" i="13"/>
  <c r="F27" i="13"/>
  <c r="G81" i="13"/>
  <c r="G80" i="13"/>
  <c r="G79" i="13"/>
  <c r="G78" i="13"/>
  <c r="G77" i="13"/>
  <c r="G76" i="13"/>
  <c r="G75" i="13"/>
  <c r="G74" i="13"/>
  <c r="G73" i="13"/>
  <c r="G84" i="13" s="1"/>
  <c r="G72" i="13"/>
  <c r="G67" i="13"/>
  <c r="G66" i="13"/>
  <c r="G65" i="13"/>
  <c r="G64" i="13"/>
  <c r="G63" i="13"/>
  <c r="G62" i="13"/>
  <c r="G61" i="13"/>
  <c r="G60" i="13"/>
  <c r="G59" i="13"/>
  <c r="G58" i="13"/>
  <c r="G70" i="13" s="1"/>
  <c r="G52" i="13"/>
  <c r="G51" i="13"/>
  <c r="G50" i="13"/>
  <c r="G49" i="13"/>
  <c r="G48" i="13"/>
  <c r="G47" i="13"/>
  <c r="G46" i="13"/>
  <c r="G45" i="13"/>
  <c r="G44" i="13"/>
  <c r="G55" i="13" s="1"/>
  <c r="G43" i="13"/>
  <c r="G38" i="13"/>
  <c r="G37" i="13"/>
  <c r="G36" i="13"/>
  <c r="G35" i="13"/>
  <c r="G34" i="13"/>
  <c r="G33" i="13"/>
  <c r="G32" i="13"/>
  <c r="G31" i="13"/>
  <c r="G30" i="13"/>
  <c r="G29" i="13"/>
  <c r="G41" i="13" s="1"/>
  <c r="G16" i="13"/>
  <c r="G27" i="13" s="1"/>
  <c r="G17" i="13"/>
  <c r="G18" i="13"/>
  <c r="G19" i="13"/>
  <c r="G20" i="13"/>
  <c r="G21" i="13"/>
  <c r="G22" i="13"/>
  <c r="G23" i="13"/>
  <c r="G24" i="13"/>
  <c r="G15" i="13"/>
  <c r="O35" i="2"/>
  <c r="E35" i="2"/>
  <c r="G87" i="13" l="1"/>
  <c r="G9" i="15"/>
  <c r="D77" i="15" l="1"/>
  <c r="D55" i="15"/>
  <c r="C55" i="15"/>
  <c r="H9" i="15"/>
  <c r="J9" i="15" s="1"/>
  <c r="P72" i="15"/>
  <c r="O72" i="15"/>
  <c r="Q72" i="15" s="1"/>
  <c r="Q69" i="15"/>
  <c r="Q68" i="15"/>
  <c r="Q67" i="15"/>
  <c r="Q66" i="15"/>
  <c r="Q65" i="15"/>
  <c r="Q64" i="15"/>
  <c r="Q63" i="15"/>
  <c r="Q62" i="15"/>
  <c r="Q61" i="15"/>
  <c r="Q60" i="15"/>
  <c r="Q59" i="15"/>
  <c r="Q58" i="15"/>
  <c r="Q57" i="15"/>
  <c r="Q56" i="15"/>
  <c r="J49" i="15"/>
  <c r="I49" i="15"/>
  <c r="H49" i="15"/>
  <c r="G49" i="15"/>
  <c r="F49" i="15"/>
  <c r="E49" i="15"/>
  <c r="D49" i="15"/>
  <c r="C49" i="15"/>
  <c r="I9" i="15"/>
  <c r="J35" i="15"/>
  <c r="I35" i="15"/>
  <c r="B9" i="4"/>
  <c r="D34" i="31"/>
  <c r="C34" i="31"/>
  <c r="J19" i="31"/>
  <c r="I19" i="31"/>
  <c r="H19" i="31"/>
  <c r="G19" i="31"/>
  <c r="E19" i="31"/>
  <c r="D19" i="31"/>
  <c r="C19" i="31"/>
  <c r="J48" i="7"/>
  <c r="J47" i="7"/>
  <c r="J46" i="7"/>
  <c r="J45" i="7"/>
  <c r="J44" i="7"/>
  <c r="J43" i="7"/>
  <c r="J42" i="7"/>
  <c r="H40" i="7"/>
  <c r="E26" i="31" l="1"/>
  <c r="E27" i="31"/>
  <c r="F27" i="31" s="1"/>
  <c r="E28" i="31"/>
  <c r="F28" i="31" s="1"/>
  <c r="E29" i="31"/>
  <c r="F29" i="31" s="1"/>
  <c r="E30" i="31"/>
  <c r="F30" i="31" s="1"/>
  <c r="E31" i="31"/>
  <c r="F31" i="31" s="1"/>
  <c r="E32" i="31"/>
  <c r="F32" i="31" s="1"/>
  <c r="B11" i="4"/>
  <c r="M81" i="30"/>
  <c r="M80" i="30"/>
  <c r="M79" i="30"/>
  <c r="M78" i="30"/>
  <c r="M77" i="30"/>
  <c r="M76" i="30"/>
  <c r="M75" i="30"/>
  <c r="M74" i="30"/>
  <c r="M73" i="30"/>
  <c r="M72" i="30"/>
  <c r="M67" i="30"/>
  <c r="M66" i="30"/>
  <c r="M65" i="30"/>
  <c r="M64" i="30"/>
  <c r="M63" i="30"/>
  <c r="M62" i="30"/>
  <c r="M61" i="30"/>
  <c r="M60" i="30"/>
  <c r="M59" i="30"/>
  <c r="M58" i="30"/>
  <c r="M70" i="30" s="1"/>
  <c r="M52" i="30"/>
  <c r="M51" i="30"/>
  <c r="M50" i="30"/>
  <c r="M49" i="30"/>
  <c r="M48" i="30"/>
  <c r="M47" i="30"/>
  <c r="M46" i="30"/>
  <c r="M45" i="30"/>
  <c r="M44" i="30"/>
  <c r="M43" i="30"/>
  <c r="M38" i="30"/>
  <c r="M37" i="30"/>
  <c r="M36" i="30"/>
  <c r="M35" i="30"/>
  <c r="M34" i="30"/>
  <c r="M33" i="30"/>
  <c r="M32" i="30"/>
  <c r="M31" i="30"/>
  <c r="M30" i="30"/>
  <c r="M29" i="30"/>
  <c r="M41" i="30" s="1"/>
  <c r="L27" i="30"/>
  <c r="M16" i="30"/>
  <c r="M17" i="30"/>
  <c r="M18" i="30"/>
  <c r="M19" i="30"/>
  <c r="M20" i="30"/>
  <c r="M21" i="30"/>
  <c r="M22" i="30"/>
  <c r="M23" i="30"/>
  <c r="M24" i="30"/>
  <c r="M15" i="30"/>
  <c r="M27" i="30" s="1"/>
  <c r="N84" i="30"/>
  <c r="K84" i="30"/>
  <c r="J84" i="30"/>
  <c r="I84" i="30"/>
  <c r="H84" i="30"/>
  <c r="F84" i="30"/>
  <c r="E84" i="30"/>
  <c r="C84" i="30"/>
  <c r="M84" i="30"/>
  <c r="G84" i="30"/>
  <c r="N70" i="30"/>
  <c r="K70" i="30"/>
  <c r="J70" i="30"/>
  <c r="I70" i="30"/>
  <c r="H70" i="30"/>
  <c r="F70" i="30"/>
  <c r="E70" i="30"/>
  <c r="C70" i="30"/>
  <c r="G70" i="30"/>
  <c r="N55" i="30"/>
  <c r="K55" i="30"/>
  <c r="J55" i="30"/>
  <c r="I55" i="30"/>
  <c r="H55" i="30"/>
  <c r="F55" i="30"/>
  <c r="E55" i="30"/>
  <c r="C55" i="30"/>
  <c r="M55" i="30"/>
  <c r="G55" i="30"/>
  <c r="N41" i="30"/>
  <c r="K41" i="30"/>
  <c r="J41" i="30"/>
  <c r="I41" i="30"/>
  <c r="H41" i="30"/>
  <c r="F41" i="30"/>
  <c r="E41" i="30"/>
  <c r="C41" i="30"/>
  <c r="G41" i="30"/>
  <c r="K27" i="30"/>
  <c r="J27" i="30"/>
  <c r="I27" i="30"/>
  <c r="H27" i="30"/>
  <c r="F27" i="30"/>
  <c r="E27" i="30"/>
  <c r="C27" i="30"/>
  <c r="G27" i="30"/>
  <c r="M84" i="13"/>
  <c r="K84" i="13"/>
  <c r="J84" i="13"/>
  <c r="I84" i="13"/>
  <c r="H84" i="13"/>
  <c r="E84" i="13"/>
  <c r="D84" i="13"/>
  <c r="C84" i="13"/>
  <c r="L81" i="13"/>
  <c r="L80" i="13"/>
  <c r="L79" i="13"/>
  <c r="L78" i="13"/>
  <c r="L77" i="13"/>
  <c r="L76" i="13"/>
  <c r="L75" i="13"/>
  <c r="L74" i="13"/>
  <c r="L73" i="13"/>
  <c r="L72" i="13"/>
  <c r="M70" i="13"/>
  <c r="K70" i="13"/>
  <c r="J70" i="13"/>
  <c r="I70" i="13"/>
  <c r="H70" i="13"/>
  <c r="E70" i="13"/>
  <c r="D70" i="13"/>
  <c r="C70" i="13"/>
  <c r="L67" i="13"/>
  <c r="L66" i="13"/>
  <c r="L65" i="13"/>
  <c r="L64" i="13"/>
  <c r="L63" i="13"/>
  <c r="L62" i="13"/>
  <c r="L61" i="13"/>
  <c r="L60" i="13"/>
  <c r="L59" i="13"/>
  <c r="L58" i="13"/>
  <c r="M55" i="13"/>
  <c r="K55" i="13"/>
  <c r="J55" i="13"/>
  <c r="I55" i="13"/>
  <c r="H55" i="13"/>
  <c r="E55" i="13"/>
  <c r="D55" i="13"/>
  <c r="C55" i="13"/>
  <c r="L52" i="13"/>
  <c r="L51" i="13"/>
  <c r="L50" i="13"/>
  <c r="L49" i="13"/>
  <c r="L48" i="13"/>
  <c r="L47" i="13"/>
  <c r="L46" i="13"/>
  <c r="L45" i="13"/>
  <c r="L44" i="13"/>
  <c r="L43" i="13"/>
  <c r="M41" i="13"/>
  <c r="K41" i="13"/>
  <c r="J41" i="13"/>
  <c r="I41" i="13"/>
  <c r="H41" i="13"/>
  <c r="E41" i="13"/>
  <c r="D41" i="13"/>
  <c r="C41" i="13"/>
  <c r="L38" i="13"/>
  <c r="L37" i="13"/>
  <c r="L36" i="13"/>
  <c r="L35" i="13"/>
  <c r="L34" i="13"/>
  <c r="L33" i="13"/>
  <c r="L32" i="13"/>
  <c r="L31" i="13"/>
  <c r="L30" i="13"/>
  <c r="L29" i="13"/>
  <c r="K27" i="13"/>
  <c r="L16" i="13"/>
  <c r="L17" i="13"/>
  <c r="L18" i="13"/>
  <c r="L19" i="13"/>
  <c r="L20" i="13"/>
  <c r="L21" i="13"/>
  <c r="L22" i="13"/>
  <c r="L23" i="13"/>
  <c r="L24" i="13"/>
  <c r="L15" i="13"/>
  <c r="B10" i="4"/>
  <c r="J50" i="7"/>
  <c r="I50" i="7"/>
  <c r="H50" i="7"/>
  <c r="G50" i="7"/>
  <c r="L41" i="13" l="1"/>
  <c r="L70" i="13"/>
  <c r="L55" i="13"/>
  <c r="L84" i="13"/>
  <c r="K87" i="13"/>
  <c r="F26" i="31"/>
  <c r="F34" i="31" s="1"/>
  <c r="E34" i="31"/>
  <c r="C87" i="30"/>
  <c r="F87" i="30"/>
  <c r="I87" i="30"/>
  <c r="K87" i="30"/>
  <c r="E87" i="30"/>
  <c r="H87" i="30"/>
  <c r="J87" i="30"/>
  <c r="N87" i="30"/>
  <c r="G87" i="30"/>
  <c r="M87" i="30"/>
  <c r="F57" i="19"/>
  <c r="F58" i="19"/>
  <c r="F59" i="19"/>
  <c r="F60" i="19"/>
  <c r="F61" i="19"/>
  <c r="F62" i="19"/>
  <c r="F63" i="19"/>
  <c r="F64" i="19"/>
  <c r="F65" i="19"/>
  <c r="F66" i="19"/>
  <c r="F67" i="19"/>
  <c r="F68" i="19"/>
  <c r="F69" i="19"/>
  <c r="B21" i="4" l="1"/>
  <c r="B20" i="4"/>
  <c r="B19" i="4"/>
  <c r="B18" i="4"/>
  <c r="B17" i="4"/>
  <c r="B16" i="4"/>
  <c r="B15" i="4"/>
  <c r="B14" i="4"/>
  <c r="B13" i="4"/>
  <c r="B12" i="4"/>
  <c r="B8" i="4"/>
  <c r="B6" i="4"/>
  <c r="E37" i="10" l="1"/>
  <c r="H27" i="22"/>
  <c r="F27" i="22"/>
  <c r="E27" i="22"/>
  <c r="D27" i="22"/>
  <c r="C27" i="22"/>
  <c r="E43" i="20"/>
  <c r="D43" i="20"/>
  <c r="C43" i="20"/>
  <c r="H35" i="15"/>
  <c r="G35" i="15"/>
  <c r="F35" i="15"/>
  <c r="E35" i="15"/>
  <c r="D35" i="15"/>
  <c r="C35" i="15"/>
  <c r="N69" i="15"/>
  <c r="N68" i="15"/>
  <c r="N67" i="15"/>
  <c r="N66" i="15"/>
  <c r="N65" i="15"/>
  <c r="N64" i="15"/>
  <c r="N63" i="15"/>
  <c r="N62" i="15"/>
  <c r="N61" i="15"/>
  <c r="N60" i="15"/>
  <c r="N59" i="15"/>
  <c r="N58" i="15"/>
  <c r="N57" i="15"/>
  <c r="N56" i="15"/>
  <c r="K69" i="15"/>
  <c r="K68" i="15"/>
  <c r="K67" i="15"/>
  <c r="K66" i="15"/>
  <c r="K65" i="15"/>
  <c r="K64" i="15"/>
  <c r="K63" i="15"/>
  <c r="K62" i="15"/>
  <c r="K61" i="15"/>
  <c r="K60" i="15"/>
  <c r="K59" i="15"/>
  <c r="K58" i="15"/>
  <c r="K57" i="15"/>
  <c r="K56" i="15"/>
  <c r="H57" i="15"/>
  <c r="H58" i="15"/>
  <c r="H59" i="15"/>
  <c r="H60" i="15"/>
  <c r="H61" i="15"/>
  <c r="H62" i="15"/>
  <c r="H63" i="15"/>
  <c r="H64" i="15"/>
  <c r="H65" i="15"/>
  <c r="H66" i="15"/>
  <c r="H67" i="15"/>
  <c r="H68" i="15"/>
  <c r="H69" i="15"/>
  <c r="H56" i="15"/>
  <c r="E57" i="15"/>
  <c r="E58" i="15"/>
  <c r="E59" i="15"/>
  <c r="E60" i="15"/>
  <c r="E61" i="15"/>
  <c r="E62" i="15"/>
  <c r="E63" i="15"/>
  <c r="E64" i="15"/>
  <c r="E65" i="15"/>
  <c r="E66" i="15"/>
  <c r="E67" i="15"/>
  <c r="E68" i="15"/>
  <c r="E69" i="15"/>
  <c r="E17" i="10"/>
  <c r="G36" i="10"/>
  <c r="G35" i="10"/>
  <c r="G34" i="10"/>
  <c r="G33" i="10"/>
  <c r="G32" i="10"/>
  <c r="G31" i="10"/>
  <c r="G30" i="10"/>
  <c r="G29" i="10"/>
  <c r="G28" i="10"/>
  <c r="G27" i="10"/>
  <c r="G26" i="10"/>
  <c r="G25" i="10"/>
  <c r="G24" i="10"/>
  <c r="G23" i="10"/>
  <c r="G22" i="10"/>
  <c r="G21" i="10"/>
  <c r="G20" i="10"/>
  <c r="G19" i="10"/>
  <c r="G16" i="10"/>
  <c r="G15" i="10"/>
  <c r="G14" i="10"/>
  <c r="G13" i="10"/>
  <c r="G12" i="10"/>
  <c r="G11" i="10"/>
  <c r="D40" i="7"/>
  <c r="J40" i="7" s="1"/>
  <c r="C40" i="7"/>
  <c r="G40" i="7" s="1"/>
  <c r="F13" i="7"/>
  <c r="C27" i="7" s="1"/>
  <c r="F14" i="7"/>
  <c r="F15" i="7"/>
  <c r="C29" i="7" s="1"/>
  <c r="F16" i="7"/>
  <c r="H16" i="7" s="1"/>
  <c r="F17" i="7"/>
  <c r="C31" i="7" s="1"/>
  <c r="F18" i="7"/>
  <c r="F12" i="7"/>
  <c r="C26" i="7" s="1"/>
  <c r="C30" i="7"/>
  <c r="H128" i="27"/>
  <c r="H96" i="27"/>
  <c r="H95" i="27"/>
  <c r="H94" i="27"/>
  <c r="H93" i="27"/>
  <c r="H92" i="27"/>
  <c r="H91" i="27"/>
  <c r="H112" i="27"/>
  <c r="H80" i="27"/>
  <c r="H64" i="27"/>
  <c r="C26" i="27"/>
  <c r="C27" i="27"/>
  <c r="C28" i="27"/>
  <c r="C29" i="27"/>
  <c r="C30" i="27"/>
  <c r="C31" i="27"/>
  <c r="F16" i="27"/>
  <c r="F15" i="27"/>
  <c r="F14" i="27"/>
  <c r="F13" i="27"/>
  <c r="F12" i="27"/>
  <c r="F11" i="27"/>
  <c r="F10" i="27"/>
  <c r="C25" i="27"/>
  <c r="H13" i="7" l="1"/>
  <c r="C32" i="7"/>
  <c r="H17" i="7"/>
  <c r="C28" i="7"/>
  <c r="H12" i="7"/>
  <c r="H15" i="7"/>
  <c r="H18" i="7"/>
  <c r="H14" i="7"/>
  <c r="E38" i="10"/>
  <c r="H97" i="8"/>
  <c r="G97" i="8"/>
  <c r="C97" i="8"/>
  <c r="C83" i="8"/>
  <c r="D83" i="8"/>
  <c r="D97" i="8"/>
  <c r="F95" i="8" l="1"/>
  <c r="F94" i="8"/>
  <c r="F93" i="8"/>
  <c r="F92" i="8"/>
  <c r="F91" i="8"/>
  <c r="F90" i="8"/>
  <c r="F81" i="8"/>
  <c r="F77" i="8"/>
  <c r="F78" i="8"/>
  <c r="F79" i="8"/>
  <c r="F80" i="8"/>
  <c r="F76" i="8"/>
  <c r="I97" i="8"/>
  <c r="E97" i="8"/>
  <c r="G83" i="8"/>
  <c r="F83" i="8" l="1"/>
  <c r="F97" i="8"/>
  <c r="D96" i="15" l="1"/>
  <c r="E96" i="15"/>
  <c r="G96" i="15"/>
  <c r="H96" i="15"/>
  <c r="C96" i="15"/>
  <c r="F96" i="15"/>
  <c r="C72" i="15"/>
  <c r="D72" i="15"/>
  <c r="E72" i="15" l="1"/>
  <c r="H127" i="27" l="1"/>
  <c r="H126" i="27"/>
  <c r="H125" i="27"/>
  <c r="H124" i="27"/>
  <c r="H123" i="27"/>
  <c r="H79" i="27"/>
  <c r="H78" i="27"/>
  <c r="H77" i="27"/>
  <c r="H76" i="27"/>
  <c r="H75" i="27"/>
  <c r="H63" i="27"/>
  <c r="H62" i="27"/>
  <c r="H61" i="27"/>
  <c r="H60" i="27"/>
  <c r="H59" i="27"/>
  <c r="H47" i="27"/>
  <c r="H46" i="27"/>
  <c r="H45" i="27"/>
  <c r="H44" i="27"/>
  <c r="H43" i="27"/>
  <c r="F11" i="26" l="1"/>
  <c r="J22" i="28" l="1"/>
  <c r="L22" i="28" s="1"/>
  <c r="I22" i="28"/>
  <c r="K22" i="28" s="1"/>
  <c r="J20" i="28"/>
  <c r="L20" i="28" s="1"/>
  <c r="J14" i="28"/>
  <c r="I14" i="28"/>
  <c r="K14" i="28" s="1"/>
  <c r="J12" i="28"/>
  <c r="L12" i="28" s="1"/>
  <c r="I12" i="28"/>
  <c r="K12" i="28" s="1"/>
  <c r="H37" i="28"/>
  <c r="G37" i="28"/>
  <c r="D37" i="28"/>
  <c r="C37" i="28"/>
  <c r="J34" i="28"/>
  <c r="L34" i="28" s="1"/>
  <c r="I34" i="28"/>
  <c r="K34" i="28" s="1"/>
  <c r="J32" i="28"/>
  <c r="L32" i="28" s="1"/>
  <c r="I32" i="28"/>
  <c r="K32" i="28" s="1"/>
  <c r="J30" i="28"/>
  <c r="L30" i="28" s="1"/>
  <c r="I30" i="28"/>
  <c r="K30" i="28" s="1"/>
  <c r="J28" i="28"/>
  <c r="L28" i="28" s="1"/>
  <c r="I28" i="28"/>
  <c r="K28" i="28" s="1"/>
  <c r="J26" i="28"/>
  <c r="L26" i="28" s="1"/>
  <c r="I26" i="28"/>
  <c r="K26" i="28" s="1"/>
  <c r="J24" i="28"/>
  <c r="L24" i="28" s="1"/>
  <c r="I24" i="28"/>
  <c r="K24" i="28" s="1"/>
  <c r="J18" i="28"/>
  <c r="L18" i="28" s="1"/>
  <c r="I18" i="28"/>
  <c r="K18" i="28" s="1"/>
  <c r="J16" i="28"/>
  <c r="L16" i="28" s="1"/>
  <c r="I16" i="28"/>
  <c r="K16" i="28" s="1"/>
  <c r="F37" i="28" l="1"/>
  <c r="E37" i="28"/>
  <c r="I20" i="28"/>
  <c r="K20" i="28" s="1"/>
  <c r="K37" i="28" s="1"/>
  <c r="J37" i="28"/>
  <c r="L14" i="28"/>
  <c r="L37" i="28" s="1"/>
  <c r="G32" i="22"/>
  <c r="I32" i="22" s="1"/>
  <c r="G31" i="22"/>
  <c r="I31" i="22" s="1"/>
  <c r="G30" i="22"/>
  <c r="I30" i="22" s="1"/>
  <c r="G29" i="22"/>
  <c r="I29" i="22" s="1"/>
  <c r="G28" i="22"/>
  <c r="I28" i="22" s="1"/>
  <c r="I37" i="28" l="1"/>
  <c r="E14" i="20"/>
  <c r="E33" i="27"/>
  <c r="D33" i="27"/>
  <c r="G134" i="27"/>
  <c r="F134" i="27"/>
  <c r="E134" i="27"/>
  <c r="D134" i="27"/>
  <c r="C134" i="27"/>
  <c r="G118" i="27"/>
  <c r="F118" i="27"/>
  <c r="E118" i="27"/>
  <c r="D118" i="27"/>
  <c r="C118" i="27"/>
  <c r="H111" i="27"/>
  <c r="H110" i="27"/>
  <c r="H109" i="27"/>
  <c r="H108" i="27"/>
  <c r="H107" i="27"/>
  <c r="G102" i="27"/>
  <c r="F102" i="27"/>
  <c r="E102" i="27"/>
  <c r="D102" i="27"/>
  <c r="C102" i="27"/>
  <c r="G86" i="27"/>
  <c r="F86" i="27"/>
  <c r="E86" i="27"/>
  <c r="D86" i="27"/>
  <c r="C86" i="27"/>
  <c r="G70" i="27"/>
  <c r="F70" i="27"/>
  <c r="E70" i="27"/>
  <c r="D70" i="27"/>
  <c r="C70" i="27"/>
  <c r="G54" i="27"/>
  <c r="F54" i="27"/>
  <c r="E54" i="27"/>
  <c r="D54" i="27"/>
  <c r="C54" i="27"/>
  <c r="E18" i="27"/>
  <c r="D18" i="27"/>
  <c r="C18" i="27"/>
  <c r="C33" i="27" l="1"/>
  <c r="F18" i="27"/>
  <c r="H54" i="27"/>
  <c r="H70" i="27"/>
  <c r="H86" i="27"/>
  <c r="H102" i="27"/>
  <c r="H118" i="27"/>
  <c r="H134" i="27"/>
  <c r="F55" i="26" l="1"/>
  <c r="F54" i="26"/>
  <c r="F53" i="26"/>
  <c r="F52" i="26"/>
  <c r="F51" i="26"/>
  <c r="F50" i="26"/>
  <c r="F49" i="26"/>
  <c r="F45" i="26"/>
  <c r="F44" i="26"/>
  <c r="F43" i="26"/>
  <c r="F42" i="26"/>
  <c r="F41" i="26"/>
  <c r="F40" i="26"/>
  <c r="F39" i="26"/>
  <c r="F35" i="26"/>
  <c r="F34" i="26"/>
  <c r="F33" i="26"/>
  <c r="F32" i="26"/>
  <c r="F31" i="26"/>
  <c r="F30" i="26"/>
  <c r="F29" i="26"/>
  <c r="F25" i="26"/>
  <c r="F24" i="26"/>
  <c r="F23" i="26"/>
  <c r="F22" i="26"/>
  <c r="F21" i="26"/>
  <c r="F20" i="26"/>
  <c r="F19" i="26"/>
  <c r="F10" i="26"/>
  <c r="F12" i="26"/>
  <c r="F13" i="26"/>
  <c r="F14" i="26"/>
  <c r="F15" i="26"/>
  <c r="F9" i="26"/>
  <c r="K27" i="26"/>
  <c r="K37" i="26"/>
  <c r="K47" i="26"/>
  <c r="L50" i="26"/>
  <c r="L51" i="26"/>
  <c r="L52" i="26"/>
  <c r="L53" i="26"/>
  <c r="L54" i="26"/>
  <c r="L55" i="26"/>
  <c r="L40" i="26"/>
  <c r="L41" i="26"/>
  <c r="L42" i="26"/>
  <c r="L43" i="26"/>
  <c r="L44" i="26"/>
  <c r="L45" i="26"/>
  <c r="L49" i="26"/>
  <c r="L39" i="26"/>
  <c r="L35" i="26"/>
  <c r="L34" i="26"/>
  <c r="L33" i="26"/>
  <c r="L32" i="26"/>
  <c r="L31" i="26"/>
  <c r="L30" i="26"/>
  <c r="L29" i="26"/>
  <c r="L25" i="26"/>
  <c r="L24" i="26"/>
  <c r="L23" i="26"/>
  <c r="L22" i="26"/>
  <c r="L21" i="26"/>
  <c r="L20" i="26"/>
  <c r="L19" i="26"/>
  <c r="L10" i="26"/>
  <c r="L11" i="26"/>
  <c r="L12" i="26"/>
  <c r="L13" i="26"/>
  <c r="L14" i="26"/>
  <c r="L15" i="26"/>
  <c r="L9" i="26"/>
  <c r="K17" i="26"/>
  <c r="D14" i="20" l="1"/>
  <c r="C14" i="20"/>
  <c r="L57" i="26" l="1"/>
  <c r="J57" i="26"/>
  <c r="I57" i="26"/>
  <c r="H57" i="26"/>
  <c r="G57" i="26"/>
  <c r="F57" i="26"/>
  <c r="E57" i="26"/>
  <c r="D57" i="26"/>
  <c r="C57" i="26"/>
  <c r="L47" i="26"/>
  <c r="J47" i="26"/>
  <c r="I47" i="26"/>
  <c r="H47" i="26"/>
  <c r="G47" i="26"/>
  <c r="F47" i="26"/>
  <c r="E47" i="26"/>
  <c r="D47" i="26"/>
  <c r="C47" i="26"/>
  <c r="L37" i="26"/>
  <c r="J37" i="26"/>
  <c r="I37" i="26"/>
  <c r="H37" i="26"/>
  <c r="G37" i="26"/>
  <c r="F37" i="26"/>
  <c r="E37" i="26"/>
  <c r="D37" i="26"/>
  <c r="C37" i="26"/>
  <c r="L27" i="26"/>
  <c r="D27" i="26"/>
  <c r="E27" i="26"/>
  <c r="F27" i="26"/>
  <c r="G27" i="26"/>
  <c r="H27" i="26"/>
  <c r="I27" i="26"/>
  <c r="J27" i="26"/>
  <c r="C27" i="26"/>
  <c r="D17" i="26"/>
  <c r="E17" i="26"/>
  <c r="F17" i="26"/>
  <c r="G17" i="26"/>
  <c r="H17" i="26"/>
  <c r="I17" i="26"/>
  <c r="J17" i="26"/>
  <c r="L17" i="26"/>
  <c r="C17" i="26"/>
  <c r="D58" i="26" l="1"/>
  <c r="H58" i="26"/>
  <c r="F58" i="26"/>
  <c r="J58" i="26"/>
  <c r="E58" i="26"/>
  <c r="I58" i="26"/>
  <c r="C58" i="26"/>
  <c r="G58" i="26"/>
  <c r="L58" i="26"/>
  <c r="E45" i="25" l="1"/>
  <c r="D45" i="25"/>
  <c r="C77" i="15" l="1"/>
  <c r="G77" i="15"/>
  <c r="L97" i="8" l="1"/>
  <c r="K97" i="8"/>
  <c r="J97" i="8"/>
  <c r="I83" i="8"/>
  <c r="E83" i="8"/>
  <c r="F56" i="19" l="1"/>
  <c r="E72" i="19"/>
  <c r="D72" i="19"/>
  <c r="C72" i="19"/>
  <c r="M27" i="13"/>
  <c r="L27" i="13"/>
  <c r="J27" i="13"/>
  <c r="I27" i="13"/>
  <c r="H27" i="13"/>
  <c r="E27" i="13"/>
  <c r="D27" i="13"/>
  <c r="F72" i="19" l="1"/>
  <c r="L87" i="13"/>
  <c r="H87" i="13"/>
  <c r="I87" i="13"/>
  <c r="M87" i="13"/>
  <c r="E87" i="13"/>
  <c r="J87" i="13"/>
  <c r="D87" i="13"/>
  <c r="G45" i="25"/>
  <c r="F45" i="25"/>
  <c r="M97" i="8" l="1"/>
  <c r="H10" i="18"/>
  <c r="I10" i="18"/>
  <c r="J10" i="18"/>
  <c r="K10" i="18"/>
  <c r="L10" i="18"/>
  <c r="M10" i="18"/>
  <c r="H107" i="8"/>
  <c r="G107" i="8"/>
  <c r="F107" i="8"/>
  <c r="E107" i="8"/>
  <c r="D107" i="8"/>
  <c r="C107" i="8"/>
  <c r="F55" i="15"/>
  <c r="I55" i="15" s="1"/>
  <c r="L55" i="15" s="1"/>
  <c r="O55" i="15" s="1"/>
  <c r="J107" i="8" l="1"/>
  <c r="I107" i="8"/>
  <c r="L67" i="8" l="1"/>
  <c r="G27" i="22"/>
  <c r="G25" i="22"/>
  <c r="I25" i="22" s="1"/>
  <c r="G23" i="22"/>
  <c r="I23" i="22" s="1"/>
  <c r="G21" i="22"/>
  <c r="I21" i="22" s="1"/>
  <c r="I27" i="22"/>
  <c r="H16" i="22"/>
  <c r="H35" i="22" s="1"/>
  <c r="D16" i="22"/>
  <c r="D35" i="22" s="1"/>
  <c r="E16" i="22"/>
  <c r="E35" i="22" s="1"/>
  <c r="F16" i="22"/>
  <c r="F35" i="22" s="1"/>
  <c r="C16" i="22"/>
  <c r="C35" i="22" s="1"/>
  <c r="D33" i="20"/>
  <c r="E33" i="20"/>
  <c r="C33" i="20"/>
  <c r="E24" i="20"/>
  <c r="D24" i="20"/>
  <c r="C24" i="20"/>
  <c r="E19" i="20"/>
  <c r="D19" i="20"/>
  <c r="C19" i="20"/>
  <c r="E67" i="8"/>
  <c r="J67" i="8"/>
  <c r="I67" i="8"/>
  <c r="H67" i="8"/>
  <c r="H15" i="8"/>
  <c r="F15" i="8"/>
  <c r="L58" i="14"/>
  <c r="L54" i="14"/>
  <c r="L50" i="14"/>
  <c r="L47" i="14"/>
  <c r="L27" i="14"/>
  <c r="L22" i="14"/>
  <c r="L17" i="14"/>
  <c r="C26" i="20" l="1"/>
  <c r="D26" i="20"/>
  <c r="E26" i="20"/>
  <c r="L33" i="14"/>
  <c r="L59" i="14" s="1"/>
  <c r="C37" i="10"/>
  <c r="D37" i="10"/>
  <c r="F37" i="10"/>
  <c r="I37" i="10"/>
  <c r="H37" i="10"/>
  <c r="D17" i="10"/>
  <c r="F17" i="10"/>
  <c r="I17" i="10"/>
  <c r="H17" i="10"/>
  <c r="C17" i="10"/>
  <c r="C50" i="7"/>
  <c r="D34" i="7"/>
  <c r="E34" i="7"/>
  <c r="F34" i="7"/>
  <c r="G34" i="7"/>
  <c r="G20" i="7"/>
  <c r="I20" i="7"/>
  <c r="D20" i="7"/>
  <c r="E20" i="7"/>
  <c r="C20" i="7"/>
  <c r="H18" i="2"/>
  <c r="I18" i="2"/>
  <c r="J18" i="2"/>
  <c r="K18" i="2"/>
  <c r="L18" i="2"/>
  <c r="M18" i="2"/>
  <c r="N18" i="2"/>
  <c r="O18" i="2"/>
  <c r="O37" i="2" s="1"/>
  <c r="P18" i="2"/>
  <c r="Q18" i="2"/>
  <c r="R18" i="2"/>
  <c r="S18" i="2"/>
  <c r="T18" i="2"/>
  <c r="U18" i="2"/>
  <c r="F38" i="10" l="1"/>
  <c r="I38" i="10"/>
  <c r="D38" i="10"/>
  <c r="G37" i="10"/>
  <c r="K67" i="8"/>
  <c r="M67" i="8"/>
  <c r="H38" i="10"/>
  <c r="C38" i="10"/>
  <c r="D50" i="7"/>
  <c r="F20" i="7"/>
  <c r="G55" i="15"/>
  <c r="J55" i="15" s="1"/>
  <c r="M55" i="15" s="1"/>
  <c r="P55" i="15" s="1"/>
  <c r="G35" i="2"/>
  <c r="F35" i="2"/>
  <c r="G18" i="2"/>
  <c r="F18" i="2"/>
  <c r="E18" i="2"/>
  <c r="H77" i="15" l="1"/>
  <c r="F77" i="15"/>
  <c r="C34" i="7"/>
  <c r="H20" i="7"/>
  <c r="B7" i="4"/>
  <c r="B5" i="4"/>
  <c r="B4" i="4"/>
  <c r="G19" i="22" l="1"/>
  <c r="G17" i="22"/>
  <c r="I17" i="22" s="1"/>
  <c r="G13" i="22"/>
  <c r="I13" i="22" s="1"/>
  <c r="G14" i="22"/>
  <c r="I14" i="22" s="1"/>
  <c r="G12" i="22"/>
  <c r="G16" i="22" l="1"/>
  <c r="I16" i="22" s="1"/>
  <c r="I12" i="22"/>
  <c r="I19" i="22"/>
  <c r="G10" i="18"/>
  <c r="F10" i="18"/>
  <c r="E10" i="18"/>
  <c r="D10" i="18"/>
  <c r="C10" i="18"/>
  <c r="B10" i="18"/>
  <c r="N9" i="18"/>
  <c r="P8" i="18"/>
  <c r="N8" i="18"/>
  <c r="P7" i="18"/>
  <c r="N7" i="18"/>
  <c r="G35" i="22" l="1"/>
  <c r="I35" i="22" s="1"/>
  <c r="N10" i="18"/>
  <c r="M72" i="15"/>
  <c r="L72" i="15"/>
  <c r="J72" i="15"/>
  <c r="I72" i="15"/>
  <c r="G72" i="15"/>
  <c r="F72" i="15"/>
  <c r="E56" i="15"/>
  <c r="K58" i="14"/>
  <c r="J58" i="14"/>
  <c r="I58" i="14"/>
  <c r="H58" i="14"/>
  <c r="G58" i="14"/>
  <c r="F58" i="14"/>
  <c r="E58" i="14"/>
  <c r="D58" i="14"/>
  <c r="N58" i="14"/>
  <c r="M58" i="14"/>
  <c r="K54" i="14"/>
  <c r="J54" i="14"/>
  <c r="I54" i="14"/>
  <c r="H54" i="14"/>
  <c r="G54" i="14"/>
  <c r="F54" i="14"/>
  <c r="E54" i="14"/>
  <c r="D54" i="14"/>
  <c r="K47" i="14"/>
  <c r="J47" i="14"/>
  <c r="I47" i="14"/>
  <c r="H47" i="14"/>
  <c r="G47" i="14"/>
  <c r="F47" i="14"/>
  <c r="E47" i="14"/>
  <c r="D47" i="14"/>
  <c r="K27" i="14"/>
  <c r="J27" i="14"/>
  <c r="I27" i="14"/>
  <c r="H27" i="14"/>
  <c r="G27" i="14"/>
  <c r="F27" i="14"/>
  <c r="E27" i="14"/>
  <c r="D27" i="14"/>
  <c r="N27" i="14"/>
  <c r="M27" i="14"/>
  <c r="K22" i="14"/>
  <c r="J22" i="14"/>
  <c r="I22" i="14"/>
  <c r="H22" i="14"/>
  <c r="G22" i="14"/>
  <c r="F22" i="14"/>
  <c r="E22" i="14"/>
  <c r="D22" i="14"/>
  <c r="N22" i="14"/>
  <c r="M22" i="14"/>
  <c r="K17" i="14"/>
  <c r="J17" i="14"/>
  <c r="I17" i="14"/>
  <c r="H17" i="14"/>
  <c r="G17" i="14"/>
  <c r="F17" i="14"/>
  <c r="E17" i="14"/>
  <c r="D17" i="14"/>
  <c r="N54" i="14"/>
  <c r="M54" i="14"/>
  <c r="K50" i="14"/>
  <c r="J50" i="14"/>
  <c r="I50" i="14"/>
  <c r="H50" i="14"/>
  <c r="G50" i="14"/>
  <c r="F50" i="14"/>
  <c r="E50" i="14"/>
  <c r="D50" i="14"/>
  <c r="M50" i="14" s="1"/>
  <c r="N17" i="14"/>
  <c r="M17" i="14"/>
  <c r="C27" i="13"/>
  <c r="C87" i="13" s="1"/>
  <c r="N50" i="14" l="1"/>
  <c r="N33" i="14"/>
  <c r="E33" i="14"/>
  <c r="E59" i="14" s="1"/>
  <c r="G33" i="14"/>
  <c r="G59" i="14" s="1"/>
  <c r="I33" i="14"/>
  <c r="I59" i="14" s="1"/>
  <c r="K33" i="14"/>
  <c r="K59" i="14" s="1"/>
  <c r="M33" i="14"/>
  <c r="D33" i="14"/>
  <c r="D59" i="14" s="1"/>
  <c r="F33" i="14"/>
  <c r="F59" i="14" s="1"/>
  <c r="H33" i="14"/>
  <c r="H59" i="14" s="1"/>
  <c r="J33" i="14"/>
  <c r="J59" i="14" s="1"/>
  <c r="K72" i="15"/>
  <c r="N72" i="15"/>
  <c r="H72" i="15"/>
  <c r="M47" i="14"/>
  <c r="N47" i="14"/>
  <c r="G17" i="10"/>
  <c r="N59" i="14" l="1"/>
  <c r="M59" i="14"/>
  <c r="G38" i="10"/>
  <c r="G37" i="2" l="1"/>
  <c r="F37" i="2"/>
  <c r="E37" i="2"/>
  <c r="V37" i="2" l="1"/>
</calcChain>
</file>

<file path=xl/sharedStrings.xml><?xml version="1.0" encoding="utf-8"?>
<sst xmlns="http://schemas.openxmlformats.org/spreadsheetml/2006/main" count="1274" uniqueCount="652">
  <si>
    <t>Management Information Report</t>
  </si>
  <si>
    <t>PSTCL</t>
  </si>
  <si>
    <t>To be responsive, vibrant, reliable and efficient institution</t>
  </si>
  <si>
    <t xml:space="preserve"> MANAGEMENT INFORMATION REPORT</t>
  </si>
  <si>
    <t>FORMAT</t>
  </si>
  <si>
    <t>CONTENTS</t>
  </si>
  <si>
    <t>PAGE NO</t>
  </si>
  <si>
    <t>MR-1</t>
  </si>
  <si>
    <t>MR-2</t>
  </si>
  <si>
    <t>MR-3</t>
  </si>
  <si>
    <t>MR-4</t>
  </si>
  <si>
    <t>MR-5</t>
  </si>
  <si>
    <t>MR-7</t>
  </si>
  <si>
    <t>MR-8</t>
  </si>
  <si>
    <t>MR-9</t>
  </si>
  <si>
    <t>MR-10</t>
  </si>
  <si>
    <t>MR-11</t>
  </si>
  <si>
    <t>MR-12</t>
  </si>
  <si>
    <t>MR-13</t>
  </si>
  <si>
    <t>MR-14</t>
  </si>
  <si>
    <t>MR-15</t>
  </si>
  <si>
    <t>MR-16</t>
  </si>
  <si>
    <t>Responsibility Centre-CAO</t>
  </si>
  <si>
    <t>SR.</t>
  </si>
  <si>
    <t>PARTICULARS</t>
  </si>
  <si>
    <t>NO</t>
  </si>
  <si>
    <t>A</t>
  </si>
  <si>
    <t>REVENUE RECEIPTS</t>
  </si>
  <si>
    <t>B</t>
  </si>
  <si>
    <t>REVENUE EXPENDITURE</t>
  </si>
  <si>
    <t xml:space="preserve">  </t>
  </si>
  <si>
    <t>C</t>
  </si>
  <si>
    <t>Note:-</t>
  </si>
  <si>
    <t>Chief Engineer/P&amp;M</t>
  </si>
  <si>
    <t>Chief Engineer/TS</t>
  </si>
  <si>
    <t>Chief Engineer/SLDC</t>
  </si>
  <si>
    <t>Chief Engineer/HPI</t>
  </si>
  <si>
    <t>CAO</t>
  </si>
  <si>
    <t>CMD</t>
  </si>
  <si>
    <t>DIRECTOR FINANCE</t>
  </si>
  <si>
    <t>DIRECTOR ADMIN</t>
  </si>
  <si>
    <t>DIRECTOR TECHNICAL</t>
  </si>
  <si>
    <t>COMPANY SECRETARY</t>
  </si>
  <si>
    <t>Terminal Benefits</t>
  </si>
  <si>
    <t>ULDC Charges</t>
  </si>
  <si>
    <t>Income from Open access</t>
  </si>
  <si>
    <t>REVENUE ACCOUNT</t>
  </si>
  <si>
    <t>Cases closed</t>
  </si>
  <si>
    <t>Cases added</t>
  </si>
  <si>
    <t>UPDATE ON LEGAL CASES</t>
  </si>
  <si>
    <t>Sr. No</t>
  </si>
  <si>
    <t>DEPARTMENT</t>
  </si>
  <si>
    <t>NAME</t>
  </si>
  <si>
    <t>TOTAL</t>
  </si>
  <si>
    <t>INVENTORY STATUS REPORT</t>
  </si>
  <si>
    <t>RTI INFORMATION UPDATE</t>
  </si>
  <si>
    <t>Inventory Ageing</t>
  </si>
  <si>
    <t>ACTUAL As % OF BUDGET ESTIMATE</t>
  </si>
  <si>
    <t>Group</t>
  </si>
  <si>
    <t>Head</t>
  </si>
  <si>
    <t>Other Debits</t>
  </si>
  <si>
    <t>AO L&amp;B</t>
  </si>
  <si>
    <t>SCHEME CODE</t>
  </si>
  <si>
    <t>FILED ON</t>
  </si>
  <si>
    <t>DATE OF SANCTION</t>
  </si>
  <si>
    <t>SR NO</t>
  </si>
  <si>
    <t>REMARKS</t>
  </si>
  <si>
    <t>STATUS UPDATE</t>
  </si>
  <si>
    <t>LOAN STATUS UPDATE</t>
  </si>
  <si>
    <t>LOAN SANCTIONED STATUS UPDATE</t>
  </si>
  <si>
    <t>FINANCIAL INSTITUTION</t>
  </si>
  <si>
    <t>Appeallate Authority</t>
  </si>
  <si>
    <t>PIO</t>
  </si>
  <si>
    <t>Total</t>
  </si>
  <si>
    <t>STORE NAME</t>
  </si>
  <si>
    <t>Inventory Status</t>
  </si>
  <si>
    <t>Lying for less than 3 mths</t>
  </si>
  <si>
    <t>Lying for period 3 mths - 6 mths</t>
  </si>
  <si>
    <t>Lying for period 6 mths - 12 mths</t>
  </si>
  <si>
    <t>Lying for period &gt; 1 year</t>
  </si>
  <si>
    <t>Remarks</t>
  </si>
  <si>
    <t>No. of Items</t>
  </si>
  <si>
    <t>D</t>
  </si>
  <si>
    <t>% age of items</t>
  </si>
  <si>
    <t>E</t>
  </si>
  <si>
    <t>Inventory Turnover Ratio</t>
  </si>
  <si>
    <t>Inventory Turnover Ratio (Days)</t>
  </si>
  <si>
    <t>Sr no</t>
  </si>
  <si>
    <t>Date of Filling</t>
  </si>
  <si>
    <t>Petition Details / number</t>
  </si>
  <si>
    <t>Current Status</t>
  </si>
  <si>
    <t>CLOSED</t>
  </si>
  <si>
    <t>DECIDED IN</t>
  </si>
  <si>
    <t>FAVOUR</t>
  </si>
  <si>
    <t>DECIDED</t>
  </si>
  <si>
    <t>AGAINST</t>
  </si>
  <si>
    <t>NEXT COURSE</t>
  </si>
  <si>
    <t>OF ACTION</t>
  </si>
  <si>
    <t>ZONE</t>
  </si>
  <si>
    <t>No of T/Fs</t>
  </si>
  <si>
    <t>NO.</t>
  </si>
  <si>
    <t>/CIRCLE</t>
  </si>
  <si>
    <t>installed</t>
  </si>
  <si>
    <t>Damaged</t>
  </si>
  <si>
    <t>2012-13</t>
  </si>
  <si>
    <t>2013-14</t>
  </si>
  <si>
    <t>P&amp;M</t>
  </si>
  <si>
    <t>SE - Patiala</t>
  </si>
  <si>
    <t>SE - Bhatinda</t>
  </si>
  <si>
    <t>SE - Amritsar</t>
  </si>
  <si>
    <t>SE - Jalandhar</t>
  </si>
  <si>
    <t>SE - Ludhiana</t>
  </si>
  <si>
    <t>220/132 KV</t>
  </si>
  <si>
    <t>220/66 KV</t>
  </si>
  <si>
    <t>132/66 KV</t>
  </si>
  <si>
    <t>132/33 KV</t>
  </si>
  <si>
    <t>132/11 KV</t>
  </si>
  <si>
    <t>400/66 KV</t>
  </si>
  <si>
    <t>&lt; Any other&gt;</t>
  </si>
  <si>
    <t>Sr</t>
  </si>
  <si>
    <t>Organisation</t>
  </si>
  <si>
    <t>Sundry Creditors for supply of Material</t>
  </si>
  <si>
    <t>Misc. Advances Account</t>
  </si>
  <si>
    <t>Advances to Suppliers</t>
  </si>
  <si>
    <t>IUT Bills</t>
  </si>
  <si>
    <t>No</t>
  </si>
  <si>
    <t>Nos.</t>
  </si>
  <si>
    <t>Amt.</t>
  </si>
  <si>
    <t>CE/TS</t>
  </si>
  <si>
    <t>Grid Const</t>
  </si>
  <si>
    <t>Patiala</t>
  </si>
  <si>
    <t>Jalandhar</t>
  </si>
  <si>
    <t>Ludhiana</t>
  </si>
  <si>
    <t>Civil Works</t>
  </si>
  <si>
    <t>Mohali</t>
  </si>
  <si>
    <t>TLSC</t>
  </si>
  <si>
    <t>Civil Design</t>
  </si>
  <si>
    <t>TS(Design)</t>
  </si>
  <si>
    <t>SE -</t>
  </si>
  <si>
    <t>Bhatinda</t>
  </si>
  <si>
    <t>Amritsar</t>
  </si>
  <si>
    <t>CE/HPI</t>
  </si>
  <si>
    <t>AO CPC</t>
  </si>
  <si>
    <t>Financial Adv</t>
  </si>
  <si>
    <t>Grand Total</t>
  </si>
  <si>
    <t>AO-Cash</t>
  </si>
  <si>
    <t xml:space="preserve">SR. </t>
  </si>
  <si>
    <t>SANCTIONED STRENGTH</t>
  </si>
  <si>
    <t>ACTUAL DEPLOYMENT</t>
  </si>
  <si>
    <t>CATEGORY</t>
  </si>
  <si>
    <t>AS ON</t>
  </si>
  <si>
    <t>CREATION</t>
  </si>
  <si>
    <t>ABOLITION</t>
  </si>
  <si>
    <t xml:space="preserve"> Total Regular</t>
  </si>
  <si>
    <t>Total Man Power</t>
  </si>
  <si>
    <t>ORGANISATION</t>
  </si>
  <si>
    <t xml:space="preserve">                      AS ON</t>
  </si>
  <si>
    <t xml:space="preserve">                   AS ON</t>
  </si>
  <si>
    <t>DIFF.</t>
  </si>
  <si>
    <t xml:space="preserve">          WORKCHARGED </t>
  </si>
  <si>
    <t xml:space="preserve">          DAILY LABOUR</t>
  </si>
  <si>
    <t xml:space="preserve">                OUTSOURCED</t>
  </si>
  <si>
    <t>No of</t>
  </si>
  <si>
    <t>Mandays</t>
  </si>
  <si>
    <t>Offshore training</t>
  </si>
  <si>
    <t>Inhouse training</t>
  </si>
  <si>
    <t>Plan</t>
  </si>
  <si>
    <t>Difference Actual vs Plan</t>
  </si>
  <si>
    <t>Chief Engineer/HOD &amp; equivalent</t>
  </si>
  <si>
    <t>SE &amp; equivalent</t>
  </si>
  <si>
    <t>ASE/Xen &amp; equivalent</t>
  </si>
  <si>
    <t>AEE/AE/AO/AM &amp; equivalent</t>
  </si>
  <si>
    <t>JE/DA &amp; equivalent</t>
  </si>
  <si>
    <t>AAE/AAO/Supdtt &amp; equivalent</t>
  </si>
  <si>
    <t>Sr Asstt/Asstt/UDC/LDC/Steno/Cashier</t>
  </si>
  <si>
    <t>LM / ALM</t>
  </si>
  <si>
    <t>&lt;Others if any&gt;</t>
  </si>
  <si>
    <t xml:space="preserve">Total </t>
  </si>
  <si>
    <t>Sr.</t>
  </si>
  <si>
    <t>STATUS OF OUTSTANDING AUDIT PARAS</t>
  </si>
  <si>
    <t>Opening</t>
  </si>
  <si>
    <t>Internal Audit- Audit paras</t>
  </si>
  <si>
    <t>GRAND TOTAL</t>
  </si>
  <si>
    <t>No. of BRSs checked</t>
  </si>
  <si>
    <t>Sr. No.</t>
  </si>
  <si>
    <t>Particulars</t>
  </si>
  <si>
    <t>Name of Office</t>
  </si>
  <si>
    <t>Year</t>
  </si>
  <si>
    <t>April</t>
  </si>
  <si>
    <t>May</t>
  </si>
  <si>
    <t>June</t>
  </si>
  <si>
    <t>July</t>
  </si>
  <si>
    <t>Aug.</t>
  </si>
  <si>
    <t>Sep.</t>
  </si>
  <si>
    <t>Oct.</t>
  </si>
  <si>
    <t>Nov.</t>
  </si>
  <si>
    <t>Dec.</t>
  </si>
  <si>
    <t>Jan.</t>
  </si>
  <si>
    <t>Feb.</t>
  </si>
  <si>
    <t>March</t>
  </si>
  <si>
    <t>FOR YEAR</t>
  </si>
  <si>
    <t>UptoMarch</t>
  </si>
  <si>
    <t>2011-12</t>
  </si>
  <si>
    <t>% Change</t>
  </si>
  <si>
    <t>220 KV</t>
  </si>
  <si>
    <t>Sub-Total</t>
  </si>
  <si>
    <t>Balance</t>
  </si>
  <si>
    <t>Addition</t>
  </si>
  <si>
    <t>Closing</t>
  </si>
  <si>
    <t>132 KV</t>
  </si>
  <si>
    <t>400 KV</t>
  </si>
  <si>
    <t>Substation Capacity (MVA)</t>
  </si>
  <si>
    <t>Capex on 400 KV</t>
  </si>
  <si>
    <t>Project  - &lt; Name &gt;</t>
  </si>
  <si>
    <t>Description</t>
  </si>
  <si>
    <t>Capex on 220 KV</t>
  </si>
  <si>
    <t>Capex on 132 KV</t>
  </si>
  <si>
    <t>Projects</t>
  </si>
  <si>
    <t xml:space="preserve">No of </t>
  </si>
  <si>
    <t>to Assets</t>
  </si>
  <si>
    <t>COMMENTARY:</t>
  </si>
  <si>
    <t xml:space="preserve">P&amp;M store, Sahnewal </t>
  </si>
  <si>
    <t>TLSC store, Patiala</t>
  </si>
  <si>
    <t>Grid store, Moga</t>
  </si>
  <si>
    <t>CO&amp;C store, Ludhiana</t>
  </si>
  <si>
    <t>Civil Works store, Jalandhar</t>
  </si>
  <si>
    <t>Expenditure</t>
  </si>
  <si>
    <t>Capex on SLDC</t>
  </si>
  <si>
    <t>Capex on IT</t>
  </si>
  <si>
    <t>Capex on P&amp;M</t>
  </si>
  <si>
    <t>Capex - Non Plan</t>
  </si>
  <si>
    <t>LEGAL UPDATE</t>
  </si>
  <si>
    <t>MR-6</t>
  </si>
  <si>
    <t>Format-MR-</t>
  </si>
  <si>
    <t>Period</t>
  </si>
  <si>
    <t>Upto Period</t>
  </si>
  <si>
    <t xml:space="preserve">Office Of Financial Advisor  
Punjab State Transmission Corporation Limited.   
</t>
  </si>
  <si>
    <t>Appeallent</t>
  </si>
  <si>
    <t>Defendant</t>
  </si>
  <si>
    <t>(DD/MM/YYYY)</t>
  </si>
  <si>
    <t>Inventory Value (Rs Lacs)</t>
  </si>
  <si>
    <t>Balance as per Trial</t>
  </si>
  <si>
    <t>Difference</t>
  </si>
  <si>
    <t>(Figs in Rs Lacs)</t>
  </si>
  <si>
    <t>Value (Rs Lacs)</t>
  </si>
  <si>
    <t xml:space="preserve">Remarks </t>
  </si>
  <si>
    <t>Employees</t>
  </si>
  <si>
    <t>Man days</t>
  </si>
  <si>
    <t>S.E/Planning</t>
  </si>
  <si>
    <t>S.E/IT &amp; TA</t>
  </si>
  <si>
    <t>Dy. CE/TLSC</t>
  </si>
  <si>
    <t>Dy. CE/TS (Design)</t>
  </si>
  <si>
    <t>Dy. CE/Grid</t>
  </si>
  <si>
    <t>Dy. CE/Civil Monitoring</t>
  </si>
  <si>
    <t>Dy. CE/Civil</t>
  </si>
  <si>
    <t>S.E/P&amp;M</t>
  </si>
  <si>
    <t>Dy. C.E/P&amp;M (Ldh.)</t>
  </si>
  <si>
    <t>Dy. C.E/P&amp;M(Jull.)</t>
  </si>
  <si>
    <t>Dy. C.E/P&amp;M(Amr.)</t>
  </si>
  <si>
    <t>Dy. C.E/P&amp;M(Btd.)</t>
  </si>
  <si>
    <t>Dy. CE/SLDC(Proj.)</t>
  </si>
  <si>
    <t>Dy. CE/SLDC(Oper.)</t>
  </si>
  <si>
    <t>S.E/Open Access</t>
  </si>
  <si>
    <t>Dy. CAO</t>
  </si>
  <si>
    <t>Dy. CAO/Finance</t>
  </si>
  <si>
    <t>Dy. CE/Admn</t>
  </si>
  <si>
    <t>ICT</t>
  </si>
  <si>
    <t>Officers &amp; Officials</t>
  </si>
  <si>
    <t>FA</t>
  </si>
  <si>
    <t>SANCTIONED AMT(Rs Lacs.)</t>
  </si>
  <si>
    <t>PROJECT COST
(Rs Lacs.)</t>
  </si>
  <si>
    <t>Total 400 KV</t>
  </si>
  <si>
    <t>Progress During the year</t>
  </si>
  <si>
    <t>Added during the month</t>
  </si>
  <si>
    <t>Issued during the month</t>
  </si>
  <si>
    <t>Average Inventory</t>
  </si>
  <si>
    <t>Value of Inventory</t>
  </si>
  <si>
    <t>Daily Labour</t>
  </si>
  <si>
    <t>Work Charged</t>
  </si>
  <si>
    <t>Chief Engineer/HODs &amp; equivalent</t>
  </si>
  <si>
    <t>Dy CE/ SE &amp; equivalent</t>
  </si>
  <si>
    <t>ASE/Sr.Xen &amp; equivalent</t>
  </si>
  <si>
    <t>PROGRESS OF MONTHLY CHECKING OF BANK RECONCILIATION STATEMENTS (COLLECTION ACCOUNTS)</t>
  </si>
  <si>
    <t>PROGRESS OF MONTHLY CHECKING OF BANK RECONCILIATION STATEMENTS (PAYMENT ACCOUNTS)</t>
  </si>
  <si>
    <t>Progress During the MONTH</t>
  </si>
  <si>
    <t>Stale Cheques</t>
  </si>
  <si>
    <t>Long Term Loans</t>
  </si>
  <si>
    <t>Medium Term Loans</t>
  </si>
  <si>
    <t>Short Term Loans</t>
  </si>
  <si>
    <t>Difference if any</t>
  </si>
  <si>
    <t>Balance of Interest as per Trial</t>
  </si>
  <si>
    <t>FINANCIAL INSTITUTION (include WCL)</t>
  </si>
  <si>
    <t xml:space="preserve">Balance as </t>
  </si>
  <si>
    <t>Per Trial</t>
  </si>
  <si>
    <t>if any</t>
  </si>
  <si>
    <t>Responsibility Centre-CE/TS &amp; CE/P&amp;M</t>
  </si>
  <si>
    <t>Responsibility Centre-CE/P&amp;M</t>
  </si>
  <si>
    <t>OPEN ACCESS AT CUSTOMER LEVEL</t>
  </si>
  <si>
    <t>Responsibility Centre-CE/SLDC</t>
  </si>
  <si>
    <t>1) Load up to which OA has been allowed till date (MW)</t>
  </si>
  <si>
    <t>Phase</t>
  </si>
  <si>
    <t>Phase 1</t>
  </si>
  <si>
    <t>Date</t>
  </si>
  <si>
    <t>Phase 2</t>
  </si>
  <si>
    <t>Phase 3</t>
  </si>
  <si>
    <t>Phase 4</t>
  </si>
  <si>
    <t>Phase 5</t>
  </si>
  <si>
    <t>25 MW/MVA and above</t>
  </si>
  <si>
    <t>10 MW/MVA and above</t>
  </si>
  <si>
    <t>5 MW/MVA and above</t>
  </si>
  <si>
    <t>3 MW/MVA and above</t>
  </si>
  <si>
    <t>1 MW/MVA and above</t>
  </si>
  <si>
    <t>2 MW/MVA and above</t>
  </si>
  <si>
    <t>PHASING OF OPEN ACCESS</t>
  </si>
  <si>
    <t>STATUS OF OPEN ACCESS APPLICATIONS</t>
  </si>
  <si>
    <t>Capitive Consumer</t>
  </si>
  <si>
    <t>Non Capitive Consumer</t>
  </si>
  <si>
    <t>OA Application received (Total)</t>
  </si>
  <si>
    <t>OA cases implemented  (Total)</t>
  </si>
  <si>
    <t>OA cases approved (Total)</t>
  </si>
  <si>
    <t>OA cases rejected (Total)</t>
  </si>
  <si>
    <t>OA cases pending (Total)</t>
  </si>
  <si>
    <t>No of applications / Cases</t>
  </si>
  <si>
    <t>Capacity (MW)</t>
  </si>
  <si>
    <t>Nos</t>
  </si>
  <si>
    <t>Repaired</t>
  </si>
  <si>
    <t>Under Repair</t>
  </si>
  <si>
    <t>Surveyed off</t>
  </si>
  <si>
    <t>Under Survey off</t>
  </si>
  <si>
    <t>B.    STATUS OF SCRAPPED TRANSFORMERS</t>
  </si>
  <si>
    <t>SE - Patiala -(e-Disposal wing)</t>
  </si>
  <si>
    <t>66/33 KV</t>
  </si>
  <si>
    <t>66/11 KV</t>
  </si>
  <si>
    <t>Availble</t>
  </si>
  <si>
    <t>for disposal - Opening Bal.</t>
  </si>
  <si>
    <t>Received</t>
  </si>
  <si>
    <t>for disposal - during the</t>
  </si>
  <si>
    <t>Disposed</t>
  </si>
  <si>
    <t>off during the</t>
  </si>
  <si>
    <t>for disposal - Closing Bal.</t>
  </si>
  <si>
    <t>TRANSFORMER CAPACITY</t>
  </si>
  <si>
    <t>Responsibility Centre-CE/HPI</t>
  </si>
  <si>
    <t>SLDC</t>
  </si>
  <si>
    <t>Working Capital Loans/CC Limit</t>
  </si>
  <si>
    <t xml:space="preserve"> REPAYMENT FREQUENCY</t>
  </si>
  <si>
    <t>Subject</t>
  </si>
  <si>
    <t>-</t>
  </si>
  <si>
    <t>TENURE (YEARS)</t>
  </si>
  <si>
    <t>SSA</t>
  </si>
  <si>
    <t>Daftri/Hawaldar/Peon/Gate Keeper/Chowkidar/Sweeper/Cook/Mali</t>
  </si>
  <si>
    <t>Other Non-technical Officers</t>
  </si>
  <si>
    <t>Other Non-technical Staff</t>
  </si>
  <si>
    <t>Technical Officers</t>
  </si>
  <si>
    <t>Technical staff</t>
  </si>
  <si>
    <t>2010-11</t>
  </si>
  <si>
    <t>Year wise Breakup of Closing Balance</t>
  </si>
  <si>
    <t xml:space="preserve"> (Upto 16.04.2010)</t>
  </si>
  <si>
    <t>Audit paras</t>
  </si>
  <si>
    <t>RAO-Paras</t>
  </si>
  <si>
    <t>66/11KV</t>
  </si>
  <si>
    <t>132/66/33 KV</t>
  </si>
  <si>
    <t>132/33/11KV</t>
  </si>
  <si>
    <t>DPR NUMBER</t>
  </si>
  <si>
    <t xml:space="preserve"> SCHEME CODE</t>
  </si>
  <si>
    <t>DETAILS OF PENDING CASES AS ON</t>
  </si>
  <si>
    <t>(Nos only)</t>
  </si>
  <si>
    <t>Adjudication</t>
  </si>
  <si>
    <t>&lt; Other Adjudication level&gt;</t>
  </si>
  <si>
    <t>Total (Nos)</t>
  </si>
  <si>
    <t>2014-15</t>
  </si>
  <si>
    <t>2015-16</t>
  </si>
  <si>
    <t>2016-17</t>
  </si>
  <si>
    <t>2017-18</t>
  </si>
  <si>
    <t>2018-19</t>
  </si>
  <si>
    <t>(Rs Lacs.)</t>
  </si>
  <si>
    <t>CE/P&amp;M</t>
  </si>
  <si>
    <t>CMD/Directors</t>
  </si>
  <si>
    <t>Note:- The Dates mentioned above indicate the phasing of the open access indicating the eligibility criteria as dirceted by PSERC i.e. w.e.f 01.01.2006, Consumers of 25 MW and above were allowed open access, w.e.f 01.04.2006, consumeres of 3 MW &amp; above were allowed open access and w.e.f. 01.01.2008, consumeres of 1 MW &amp; above were allowed open access for purchase of power.</t>
  </si>
  <si>
    <t>.</t>
  </si>
  <si>
    <t>01.04.2013</t>
  </si>
  <si>
    <t>33/11 KV</t>
  </si>
  <si>
    <t>Rs. Lacs</t>
  </si>
  <si>
    <t>SSA/Elect/RTM/Cable jointer/Carpanter/Driver/Cashier</t>
  </si>
  <si>
    <t>Diesal Meh./OC/Plumber/Pump M/Test. M/Tele M/Azoman/T-Mate/DMO/Fitter &amp; equivalent</t>
  </si>
  <si>
    <t>Chief Engineer/P&amp;M(PESCO)</t>
  </si>
  <si>
    <t>Chief Engineer/SLDC(PESCO)</t>
  </si>
  <si>
    <t>Chief Engineer/HPI(PESCO)</t>
  </si>
  <si>
    <t>Directors</t>
  </si>
  <si>
    <t>FA-Chief Auditor Paras</t>
  </si>
  <si>
    <t>DEPARTMENT/ YEAR CASE STARTED</t>
  </si>
  <si>
    <t>Responsibility Centre-Concerned Office</t>
  </si>
  <si>
    <t>TLSC store, Jalandhar(Verpal)</t>
  </si>
  <si>
    <t>Grid store, Jalandhar(Jamsher)</t>
  </si>
  <si>
    <t>No. of BRS not received</t>
  </si>
  <si>
    <t>Unreconciled amount as per BRS checked
 (Rs. Lacs.)</t>
  </si>
  <si>
    <t>Nos. of BRSs checked</t>
  </si>
  <si>
    <t>No of cases OPNG</t>
  </si>
  <si>
    <t>No of cases CLSNG</t>
  </si>
  <si>
    <t>HODWISE / COURTWISE / AGEWISE</t>
  </si>
  <si>
    <t>(i)</t>
  </si>
  <si>
    <t>(ii)</t>
  </si>
  <si>
    <t>(iii)</t>
  </si>
  <si>
    <t>(iv)</t>
  </si>
  <si>
    <t>(v)</t>
  </si>
  <si>
    <t>(vi)</t>
  </si>
  <si>
    <t>(Rs Lacs)</t>
  </si>
  <si>
    <t xml:space="preserve">Inventory Value </t>
  </si>
  <si>
    <t>Stock Verification Details - Excess / Shotrage breakup</t>
  </si>
  <si>
    <t>Total Value of Inventory from _____ to ______</t>
  </si>
  <si>
    <t>Opening Balance on _______</t>
  </si>
  <si>
    <t>Closing Balance  as on ______</t>
  </si>
  <si>
    <t>Responsibility Centre-Concerned Appeallate Authority and PIO</t>
  </si>
  <si>
    <t>(Nos)</t>
  </si>
  <si>
    <t>Department 
/ No of Applications -&gt;</t>
  </si>
  <si>
    <t>Outsourced Manpower</t>
  </si>
  <si>
    <t>UPTO</t>
  </si>
  <si>
    <t>(i)   ORGANISATIONWISE BREAK-UP OF NON-REGULAR MANPOWER</t>
  </si>
  <si>
    <t>(ii)   EMPLOYEES DETAIL</t>
  </si>
  <si>
    <t xml:space="preserve">BANK RECONCILIATION STATEMENT UPDATE </t>
  </si>
  <si>
    <t>SANCTIONED AMT (Rs Lacs)</t>
  </si>
  <si>
    <t>Single CKT</t>
  </si>
  <si>
    <t>Double CKT</t>
  </si>
  <si>
    <t>66 KV</t>
  </si>
  <si>
    <t>33 KV</t>
  </si>
  <si>
    <t>11 KV</t>
  </si>
  <si>
    <t>(2)  SUBSTATIONS</t>
  </si>
  <si>
    <t>(3)  TRANSMISSION SUBSTATION BAYS(Nos.)</t>
  </si>
  <si>
    <t>(4)  SUBSTATION CAPACITY</t>
  </si>
  <si>
    <t>Capex Closing balance</t>
  </si>
  <si>
    <t>Capex Opening balance</t>
  </si>
  <si>
    <t>Nos of T/Fs Sold below reserve price</t>
  </si>
  <si>
    <t>Nos of T/Fs Sold above reserve price</t>
  </si>
  <si>
    <t>3-4</t>
  </si>
  <si>
    <t>11-12</t>
  </si>
  <si>
    <t>13-14</t>
  </si>
  <si>
    <t>15-16</t>
  </si>
  <si>
    <t xml:space="preserve">TRANSMISSION AVAILABILITY </t>
  </si>
  <si>
    <t>A.</t>
  </si>
  <si>
    <t>* Column 6 - The balance in this column should match with the balance in group head 10</t>
  </si>
  <si>
    <t>Moga</t>
  </si>
  <si>
    <t>Lots (No's)</t>
  </si>
  <si>
    <t>Amt in Rs.</t>
  </si>
  <si>
    <t>Reserve Price (Rs.)</t>
  </si>
  <si>
    <t>Bid Price(Rs.)</t>
  </si>
  <si>
    <t>Material in Lots put up for e-auction</t>
  </si>
  <si>
    <t>Total number of lots (Sold+STA)</t>
  </si>
  <si>
    <t>No. of lots sold in aution w/o STA</t>
  </si>
  <si>
    <t>No of lots sold in auction with STA</t>
  </si>
  <si>
    <t>No. of STA lots approved &amp; Lifted by Bidder</t>
  </si>
  <si>
    <t>Sold (without STA)</t>
  </si>
  <si>
    <t>Sale Orders issued &amp; final Payment received</t>
  </si>
  <si>
    <t>EMD forfeited  against auctioned lots</t>
  </si>
  <si>
    <t>EMD not received</t>
  </si>
  <si>
    <t>Penalty:</t>
  </si>
  <si>
    <t>Penalty received on account of late payment</t>
  </si>
  <si>
    <t>Total amount ( ii + iii + iv + v)</t>
  </si>
  <si>
    <t>i</t>
  </si>
  <si>
    <t>Total Bid Price/Total Reserve Price   (%)</t>
  </si>
  <si>
    <t>ii</t>
  </si>
  <si>
    <t>MSTC Service charges @3.371 %</t>
  </si>
  <si>
    <t>iii</t>
  </si>
  <si>
    <t>Payment received on account of EMD forfeit</t>
  </si>
  <si>
    <t>iv</t>
  </si>
  <si>
    <t>Penalty amount received on account of late payment</t>
  </si>
  <si>
    <t>v</t>
  </si>
  <si>
    <t>Net Realisation to PSTCL</t>
  </si>
  <si>
    <t>STA</t>
  </si>
  <si>
    <t>Earnest Money Deposit</t>
  </si>
  <si>
    <t>SUMMARY</t>
  </si>
  <si>
    <t>400/220 KV</t>
  </si>
  <si>
    <t>220/66-33 KV</t>
  </si>
  <si>
    <t>220/66-11 KV</t>
  </si>
  <si>
    <t>66-33/11 KV</t>
  </si>
  <si>
    <t>Frequency</t>
  </si>
  <si>
    <t xml:space="preserve">Transmission charges </t>
  </si>
  <si>
    <t>C-2</t>
  </si>
  <si>
    <t>C-1</t>
  </si>
  <si>
    <t>Obsolete &amp; Unserviceable Inventory</t>
  </si>
  <si>
    <t>Action taken for adjustment of Surplus/Shortage</t>
  </si>
  <si>
    <t>Monthly</t>
  </si>
  <si>
    <t>Quarterly</t>
  </si>
  <si>
    <t>MR-17</t>
  </si>
  <si>
    <t>9-10</t>
  </si>
  <si>
    <t>COMPARISON OF DAMAGED TRANSFORMERS</t>
  </si>
  <si>
    <t>No of T/Fs installed during</t>
  </si>
  <si>
    <t>Jan. 2006 to Dec. 2010</t>
  </si>
  <si>
    <t>Jan. 2001 to Dec. 2005</t>
  </si>
  <si>
    <t>Jan. 2011 to till Date</t>
  </si>
  <si>
    <t>Jan. 1996 to Dec. 2000</t>
  </si>
  <si>
    <t>Jan. 1991 to Dec. 1995</t>
  </si>
  <si>
    <t>Jan. 1986 to Dec. 1990</t>
  </si>
  <si>
    <t>Jan. 1981 to Dec. 1985</t>
  </si>
  <si>
    <t>Before Jan. 1981</t>
  </si>
  <si>
    <t>TRANSFORMERS AGEING ANALYSIS</t>
  </si>
  <si>
    <t>MR-18</t>
  </si>
  <si>
    <t>Capitalised/Transferred</t>
  </si>
  <si>
    <t>* Column 7 - Closing balance should match with the balance in the group head 14/15</t>
  </si>
  <si>
    <t>Chief Accounts Officer</t>
  </si>
  <si>
    <t>Financial Advisor</t>
  </si>
  <si>
    <t>Contractual Engagement of Retirees</t>
  </si>
  <si>
    <t>COMPANY SECRETARY(incl.Audit)</t>
  </si>
  <si>
    <t>Accounts, Audit &amp; Finance Officers</t>
  </si>
  <si>
    <t>Accounts, Audit &amp; Finance staff</t>
  </si>
  <si>
    <t>Technical Audit- Audit paras</t>
  </si>
  <si>
    <t>Other Special Audit- Audit paras</t>
  </si>
  <si>
    <t>&lt;Any other&gt;- Audit paras</t>
  </si>
  <si>
    <t>Expenditure Incurred during</t>
  </si>
  <si>
    <t>Slow moving and Non moving Inventory (More than 6 months)</t>
  </si>
  <si>
    <t>INVENTORY STATUS REPORT - Stock Verification Details</t>
  </si>
  <si>
    <t>Total Shortage (Nos)</t>
  </si>
  <si>
    <t>Total Excess (Nos)</t>
  </si>
  <si>
    <t>(1) TRANSMISSION LINES (CKT)</t>
  </si>
  <si>
    <t>Lying Pending for More than 30 days</t>
  </si>
  <si>
    <t>Total Fees Collected for all Applications recd. (Rs.)</t>
  </si>
  <si>
    <t>VACANCY</t>
  </si>
  <si>
    <t>OPENING</t>
  </si>
  <si>
    <t>CLOSING</t>
  </si>
  <si>
    <t>Part time Sweeper</t>
  </si>
  <si>
    <t>Contingent</t>
  </si>
  <si>
    <t xml:space="preserve">      PART TIME SWEEPER</t>
  </si>
  <si>
    <t>CONTRACTUALLY RE-EMPLOYED</t>
  </si>
  <si>
    <t>DISPOSAL OF SCRAPPED/OBSOLETE MATERIALS</t>
  </si>
  <si>
    <r>
      <t xml:space="preserve">Opening Balance as on </t>
    </r>
    <r>
      <rPr>
        <b/>
        <u/>
        <sz val="12"/>
        <color theme="1"/>
        <rFont val="Calibri"/>
        <family val="2"/>
        <scheme val="minor"/>
      </rPr>
      <t>01-04-2014</t>
    </r>
  </si>
  <si>
    <r>
      <t xml:space="preserve">Closing balance as on </t>
    </r>
    <r>
      <rPr>
        <b/>
        <u/>
        <sz val="12"/>
        <color theme="1"/>
        <rFont val="Calibri"/>
        <family val="2"/>
        <scheme val="minor"/>
      </rPr>
      <t>30-04-2014</t>
    </r>
  </si>
  <si>
    <r>
      <t xml:space="preserve">Closing Balance as on </t>
    </r>
    <r>
      <rPr>
        <b/>
        <u/>
        <sz val="12"/>
        <color theme="1"/>
        <rFont val="Calibri"/>
        <family val="2"/>
        <scheme val="minor"/>
      </rPr>
      <t>30-04-2014</t>
    </r>
  </si>
  <si>
    <t>Total No. of Items as on 01-04-2014</t>
  </si>
  <si>
    <t>Total no. of items verified during the year 2014-15</t>
  </si>
  <si>
    <t>Total value of items verified during the year 2014-15</t>
  </si>
  <si>
    <t xml:space="preserve">Financial year </t>
  </si>
  <si>
    <t>Total Nos.</t>
  </si>
  <si>
    <t>For the month of April 2014</t>
  </si>
  <si>
    <t>CASES</t>
  </si>
  <si>
    <t>Contd.---</t>
  </si>
  <si>
    <t>Contd. From-----</t>
  </si>
  <si>
    <t>Month:-</t>
  </si>
  <si>
    <t>Brief Pending Application wise Reason</t>
  </si>
  <si>
    <t>Annually</t>
  </si>
  <si>
    <t>17-18</t>
  </si>
  <si>
    <t>25-26</t>
  </si>
  <si>
    <t>Period Ending FY 2013-14</t>
  </si>
  <si>
    <t>SLDC Revenue</t>
  </si>
  <si>
    <t>Other Income</t>
  </si>
  <si>
    <t>Employee Cost</t>
  </si>
  <si>
    <t>2 (i)</t>
  </si>
  <si>
    <t>2 (ii)</t>
  </si>
  <si>
    <t>Total Employee Related Expenses</t>
  </si>
  <si>
    <t>Depreciation *</t>
  </si>
  <si>
    <t>Interest &amp; Finance Charges **</t>
  </si>
  <si>
    <t>*</t>
  </si>
  <si>
    <t>Depreciation during current year is prorated based on the Budget Figures of Depreciation</t>
  </si>
  <si>
    <t>**</t>
  </si>
  <si>
    <t xml:space="preserve">Interest &amp; Finance Charges, R &amp; M expenses &amp; A&amp;G expenses during current year are net of capitalisation. </t>
  </si>
  <si>
    <t xml:space="preserve">The Capitalisation of Interest is based on budget figures. </t>
  </si>
  <si>
    <t>R &amp; M Expenses **</t>
  </si>
  <si>
    <t>A&amp;G Expenses **</t>
  </si>
  <si>
    <t>PREVIOUS YEAR 2012-13</t>
  </si>
  <si>
    <t>BUDGET ESTIMATE 2013-14</t>
  </si>
  <si>
    <t>ACTUAL 
From  4/2013 to 3/2014</t>
  </si>
  <si>
    <t xml:space="preserve"> Profit(+)/ Loss(-)</t>
  </si>
  <si>
    <t>Format-MR- 1</t>
  </si>
  <si>
    <t>Responsibility Centre-Dy. Secy/Legal</t>
  </si>
  <si>
    <t>Format-MR- 2</t>
  </si>
  <si>
    <t>on 01.04.2013</t>
  </si>
  <si>
    <t>during Year</t>
  </si>
  <si>
    <t>On 31.03.2014</t>
  </si>
  <si>
    <t>Apr-2013  to Mar-2014</t>
  </si>
  <si>
    <t>CLOSED CASES - DURING THE Year 2013-14</t>
  </si>
  <si>
    <t>31-03-2014</t>
  </si>
  <si>
    <t>Supreme Court</t>
  </si>
  <si>
    <t>High Court</t>
  </si>
  <si>
    <t>District Court</t>
  </si>
  <si>
    <t>Responsibility Centre-FA</t>
  </si>
  <si>
    <t>STATUS UPDATE OF PETITIONS/APPEALS/REVIEWS etc.</t>
  </si>
  <si>
    <t>Forum where filed</t>
  </si>
  <si>
    <t>Format-MR- 3</t>
  </si>
  <si>
    <t>Format-MR- 4</t>
  </si>
  <si>
    <t>April-2013  to March-2014</t>
  </si>
  <si>
    <t>Received during the Year</t>
  </si>
  <si>
    <t>Rejected during the Year</t>
  </si>
  <si>
    <t>Replied during the Year</t>
  </si>
  <si>
    <t>Closing balance as on 31.03.2014</t>
  </si>
  <si>
    <t>Nos. of Applications pending as on 01.04.2013</t>
  </si>
  <si>
    <t>Disposed during the month</t>
  </si>
  <si>
    <t>Apr13 - Mar14</t>
  </si>
  <si>
    <r>
      <t xml:space="preserve">Opening as on </t>
    </r>
    <r>
      <rPr>
        <b/>
        <u/>
        <sz val="11"/>
        <rFont val="Arial"/>
        <family val="2"/>
      </rPr>
      <t>01.04 2013</t>
    </r>
  </si>
  <si>
    <t>Upto 31.03.2014</t>
  </si>
  <si>
    <t>During the 01.04.2013 to 31.03.2014</t>
  </si>
  <si>
    <t>Format-MR- 7</t>
  </si>
  <si>
    <t>Format-MR- 8</t>
  </si>
  <si>
    <r>
      <t xml:space="preserve">Upto Year end </t>
    </r>
    <r>
      <rPr>
        <b/>
        <u/>
        <sz val="11"/>
        <rFont val="Arial"/>
        <family val="2"/>
      </rPr>
      <t>31.03.2014</t>
    </r>
  </si>
  <si>
    <t>220/66/11 KV</t>
  </si>
  <si>
    <t xml:space="preserve">DETAIL OF ACCOUNTS  </t>
  </si>
  <si>
    <r>
      <t>Information for the YEAR of 2013-14</t>
    </r>
    <r>
      <rPr>
        <b/>
        <u/>
        <sz val="14"/>
        <rFont val="Arial"/>
        <family val="2"/>
      </rPr>
      <t xml:space="preserve"> </t>
    </r>
    <r>
      <rPr>
        <b/>
        <sz val="14"/>
        <rFont val="Arial"/>
        <family val="2"/>
      </rPr>
      <t>(Rs.in lacs)</t>
    </r>
  </si>
  <si>
    <t>Format-MR-9</t>
  </si>
  <si>
    <t>Format-MR-10</t>
  </si>
  <si>
    <t>DURING the YEAR</t>
  </si>
  <si>
    <t>31.03.2014</t>
  </si>
  <si>
    <t>YEAR:-</t>
  </si>
  <si>
    <t>Format-MR-11</t>
  </si>
  <si>
    <t>YEAR</t>
  </si>
  <si>
    <t>OPENING BAL. (as on 01.04.2013)</t>
  </si>
  <si>
    <t>CLOSING BAL. 
(as on 31.03.2014)</t>
  </si>
  <si>
    <t xml:space="preserve"> Amount Received </t>
  </si>
  <si>
    <t xml:space="preserve">Amount Repaid </t>
  </si>
  <si>
    <t>Opening Bal. of BRS (Nos.) as on 01.04.2013</t>
  </si>
  <si>
    <t>Due during the YEAR</t>
  </si>
  <si>
    <t>Closing Nos.of BRS Pending    for Checking upto 31.03.2014</t>
  </si>
  <si>
    <t>As on 31.03.2014
(Nos)</t>
  </si>
  <si>
    <t>As on 31.03.2014 (Amt. in Rs)</t>
  </si>
  <si>
    <t>Raised during the April 13 Month</t>
  </si>
  <si>
    <t>Raised from April 13 to Mar 14 year</t>
  </si>
  <si>
    <t>Repaid During April13 Month</t>
  </si>
  <si>
    <t>Repaid from April 13 to Mar 14 year</t>
  </si>
  <si>
    <t>Interest due During April 13 month</t>
  </si>
  <si>
    <t>Interest Paid From Apr 13 to Mar 14</t>
  </si>
  <si>
    <t>Format-MR-12</t>
  </si>
  <si>
    <t>Actual During the YEAR 2013-14</t>
  </si>
  <si>
    <t>Format-MR-13</t>
  </si>
  <si>
    <t>Opening Balance on 01.04.2013</t>
  </si>
  <si>
    <t>Added during the YEAR</t>
  </si>
  <si>
    <t>Settled During the YEAR</t>
  </si>
  <si>
    <t>Closing Balance upto 31.03.2014</t>
  </si>
  <si>
    <t>Format-MR-14</t>
  </si>
  <si>
    <t>From 01.04.2013</t>
  </si>
  <si>
    <t>To 31.03.2014</t>
  </si>
  <si>
    <t>Format-MR-15</t>
  </si>
  <si>
    <t>Format-MR-16</t>
  </si>
  <si>
    <t>From April 13 to Mar 2014</t>
  </si>
  <si>
    <t>Format-MR-17</t>
  </si>
  <si>
    <t>YEAR 2013-14</t>
  </si>
  <si>
    <t>Responsibility Centre- Respective HODs</t>
  </si>
  <si>
    <t>As on 01.04.2013</t>
  </si>
  <si>
    <t>the Year</t>
  </si>
  <si>
    <t>2013-14
Capex Plan</t>
  </si>
  <si>
    <t xml:space="preserve">                                   DURING THE YEAR 2013-14</t>
  </si>
  <si>
    <t>as on 01.04.2013</t>
  </si>
  <si>
    <t>upto31.03.2014</t>
  </si>
  <si>
    <t>Format MR- 18</t>
  </si>
  <si>
    <t>Rs. In  Lacs</t>
  </si>
  <si>
    <t>Responsibility Centre-FA/CE-SLDC</t>
  </si>
  <si>
    <t>Opening as on 01.04.2013</t>
  </si>
  <si>
    <t>Status of Damage Transformer</t>
  </si>
  <si>
    <t>from 01.04.2013 to 31.03.2014</t>
  </si>
  <si>
    <t>Net Damage T/fs. available in w/s</t>
  </si>
  <si>
    <t>12 =[7-(8+9+10+11)]</t>
  </si>
  <si>
    <t>Total T/Fs Damaged</t>
  </si>
  <si>
    <t>HUMAN RESOURCES DETAILS</t>
  </si>
  <si>
    <t>LOAN DETAILS</t>
  </si>
  <si>
    <t>Up to</t>
  </si>
  <si>
    <t>TRAINING DETAILS</t>
  </si>
  <si>
    <t>CAPITAL EXPENDITURE DETAILS</t>
  </si>
  <si>
    <t>TRANSMISSION SYSTEM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</si>
</sst>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_(&quot;$&quot;* #,##0.00_);_(&quot;$&quot;* \(#,##0.00\);_(&quot;$&quot;* &quot;-&quot;??_);_(@_)"/>
    <numFmt numFmtId="165" formatCode="_(* #,##0.00_);_(* \(#,##0.00\);_(* &quot;-&quot;??_);_(@_)"/>
    <numFmt numFmtId="166" formatCode="0.0"/>
    <numFmt numFmtId="167" formatCode="dd\/mm\/yyyy"/>
    <numFmt numFmtId="168" formatCode="0.00_ ;[Red]\-0.00\ "/>
    <numFmt numFmtId="169" formatCode="0.000"/>
    <numFmt numFmtId="170" formatCode="0.00_ ;\-0.00\ "/>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0"/>
      <name val="Arial"/>
      <family val="2"/>
    </font>
    <font>
      <sz val="10"/>
      <name val="Arial"/>
      <family val="2"/>
    </font>
    <font>
      <sz val="12"/>
      <name val="Arial"/>
      <family val="2"/>
    </font>
    <font>
      <b/>
      <sz val="12"/>
      <name val="Arial"/>
      <family val="2"/>
    </font>
    <font>
      <b/>
      <sz val="11"/>
      <name val="Arial"/>
      <family val="2"/>
    </font>
    <font>
      <b/>
      <sz val="14"/>
      <name val="Arial"/>
      <family val="2"/>
    </font>
    <font>
      <b/>
      <sz val="22"/>
      <name val="Arial"/>
      <family val="2"/>
    </font>
    <font>
      <b/>
      <sz val="20"/>
      <name val="Arial"/>
      <family val="2"/>
    </font>
    <font>
      <b/>
      <sz val="24"/>
      <name val="Arial"/>
      <family val="2"/>
    </font>
    <font>
      <b/>
      <sz val="16"/>
      <name val="Arial"/>
      <family val="2"/>
    </font>
    <font>
      <b/>
      <sz val="28"/>
      <name val="Arial"/>
      <family val="2"/>
    </font>
    <font>
      <b/>
      <sz val="14"/>
      <color theme="1"/>
      <name val="Calibri"/>
      <family val="2"/>
      <scheme val="minor"/>
    </font>
    <font>
      <sz val="11"/>
      <name val="Calibri"/>
      <family val="2"/>
      <scheme val="minor"/>
    </font>
    <font>
      <b/>
      <sz val="12"/>
      <color theme="1"/>
      <name val="Calibri"/>
      <family val="2"/>
      <scheme val="minor"/>
    </font>
    <font>
      <b/>
      <sz val="8"/>
      <name val="Arial"/>
      <family val="2"/>
    </font>
    <font>
      <sz val="16"/>
      <name val="Arial"/>
      <family val="2"/>
    </font>
    <font>
      <sz val="14"/>
      <name val="Arial"/>
      <family val="2"/>
    </font>
    <font>
      <b/>
      <sz val="9"/>
      <name val="Arial"/>
      <family val="2"/>
    </font>
    <font>
      <sz val="9"/>
      <name val="Arial"/>
      <family val="2"/>
    </font>
    <font>
      <u/>
      <sz val="11"/>
      <name val="Arial"/>
      <family val="2"/>
    </font>
    <font>
      <u/>
      <sz val="10"/>
      <name val="Arial"/>
      <family val="2"/>
    </font>
    <font>
      <sz val="10"/>
      <color theme="1"/>
      <name val="Arial"/>
      <family val="2"/>
    </font>
    <font>
      <b/>
      <sz val="10"/>
      <color theme="1"/>
      <name val="Arial"/>
      <family val="2"/>
    </font>
    <font>
      <sz val="9"/>
      <color theme="1"/>
      <name val="Calibri"/>
      <family val="2"/>
      <scheme val="minor"/>
    </font>
    <font>
      <sz val="11"/>
      <color rgb="FFFFC000"/>
      <name val="Arial"/>
      <family val="2"/>
    </font>
    <font>
      <sz val="10"/>
      <color theme="1"/>
      <name val="Calibri"/>
      <family val="2"/>
      <scheme val="minor"/>
    </font>
    <font>
      <sz val="11"/>
      <name val="Calibri"/>
      <family val="2"/>
    </font>
    <font>
      <b/>
      <sz val="11"/>
      <name val="Calibri"/>
      <family val="2"/>
      <scheme val="minor"/>
    </font>
    <font>
      <b/>
      <sz val="10"/>
      <color theme="1"/>
      <name val="Calibri"/>
      <family val="2"/>
      <scheme val="minor"/>
    </font>
    <font>
      <sz val="10"/>
      <name val="Calibri"/>
      <family val="2"/>
      <scheme val="minor"/>
    </font>
    <font>
      <sz val="11"/>
      <color rgb="FFFF0000"/>
      <name val="Calibri"/>
      <family val="2"/>
      <scheme val="minor"/>
    </font>
    <font>
      <sz val="12"/>
      <color theme="1"/>
      <name val="Calibri"/>
      <family val="2"/>
      <scheme val="minor"/>
    </font>
    <font>
      <b/>
      <sz val="12"/>
      <name val="Calibri"/>
      <family val="2"/>
      <scheme val="minor"/>
    </font>
    <font>
      <sz val="11"/>
      <color theme="1"/>
      <name val="Arial"/>
      <family val="2"/>
    </font>
    <font>
      <sz val="14"/>
      <color theme="1"/>
      <name val="Calibri"/>
      <family val="2"/>
      <scheme val="minor"/>
    </font>
    <font>
      <b/>
      <sz val="13.8"/>
      <color rgb="FF000000"/>
      <name val="Arial"/>
      <family val="2"/>
    </font>
    <font>
      <sz val="14"/>
      <color theme="1"/>
      <name val="Arial"/>
      <family val="2"/>
    </font>
    <font>
      <b/>
      <u/>
      <sz val="12"/>
      <color theme="1"/>
      <name val="Calibri"/>
      <family val="2"/>
      <scheme val="minor"/>
    </font>
    <font>
      <b/>
      <u/>
      <sz val="11"/>
      <name val="Arial"/>
      <family val="2"/>
    </font>
    <font>
      <b/>
      <u/>
      <sz val="14"/>
      <name val="Arial"/>
      <family val="2"/>
    </font>
    <font>
      <b/>
      <sz val="14"/>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darkUp">
        <bgColor theme="0" tint="-0.499984740745262"/>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18">
    <xf numFmtId="0" fontId="0" fillId="0" borderId="0"/>
    <xf numFmtId="0" fontId="3" fillId="0" borderId="0"/>
    <xf numFmtId="165" fontId="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 fillId="0" borderId="0"/>
    <xf numFmtId="165" fontId="6"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165" fontId="3" fillId="0" borderId="0" applyFont="0" applyFill="0" applyBorder="0" applyAlignment="0" applyProtection="0"/>
  </cellStyleXfs>
  <cellXfs count="832">
    <xf numFmtId="0" fontId="0" fillId="0" borderId="0" xfId="0"/>
    <xf numFmtId="0" fontId="3" fillId="0" borderId="0" xfId="1"/>
    <xf numFmtId="0" fontId="3" fillId="0" borderId="0" xfId="1" applyAlignment="1"/>
    <xf numFmtId="0" fontId="8" fillId="0" borderId="0" xfId="1" applyFont="1" applyAlignment="1">
      <alignment horizontal="center"/>
    </xf>
    <xf numFmtId="0" fontId="6" fillId="0" borderId="0" xfId="10"/>
    <xf numFmtId="0" fontId="8" fillId="0" borderId="11" xfId="10" applyFont="1" applyBorder="1"/>
    <xf numFmtId="0" fontId="8" fillId="0" borderId="13" xfId="10" applyFont="1" applyBorder="1" applyAlignment="1">
      <alignment horizontal="right"/>
    </xf>
    <xf numFmtId="0" fontId="7" fillId="0" borderId="0" xfId="10" applyFont="1" applyBorder="1"/>
    <xf numFmtId="0" fontId="6" fillId="0" borderId="0" xfId="10"/>
    <xf numFmtId="0" fontId="5" fillId="0" borderId="0" xfId="10" applyFont="1" applyBorder="1"/>
    <xf numFmtId="0" fontId="5" fillId="0" borderId="0" xfId="10" applyFont="1" applyBorder="1" applyAlignment="1">
      <alignment horizontal="right"/>
    </xf>
    <xf numFmtId="0" fontId="6" fillId="0" borderId="0" xfId="10" applyFont="1" applyBorder="1"/>
    <xf numFmtId="0" fontId="6" fillId="0" borderId="0" xfId="10" applyFont="1" applyBorder="1" applyAlignment="1">
      <alignment horizontal="center"/>
    </xf>
    <xf numFmtId="0" fontId="5" fillId="0" borderId="0" xfId="10" applyFont="1" applyBorder="1" applyAlignment="1">
      <alignment horizontal="center"/>
    </xf>
    <xf numFmtId="2" fontId="6" fillId="0" borderId="0" xfId="10" applyNumberFormat="1" applyFont="1" applyBorder="1"/>
    <xf numFmtId="0" fontId="6" fillId="0" borderId="0" xfId="10" applyFont="1"/>
    <xf numFmtId="0" fontId="4" fillId="0" borderId="0" xfId="10" applyFont="1"/>
    <xf numFmtId="2" fontId="4" fillId="0" borderId="1" xfId="10" applyNumberFormat="1" applyFont="1" applyBorder="1"/>
    <xf numFmtId="0" fontId="9" fillId="0" borderId="1" xfId="10" applyFont="1" applyBorder="1"/>
    <xf numFmtId="0" fontId="9" fillId="0" borderId="1" xfId="10" applyFont="1" applyBorder="1" applyAlignment="1">
      <alignment horizontal="center"/>
    </xf>
    <xf numFmtId="0" fontId="9" fillId="0" borderId="0" xfId="10" applyFont="1" applyBorder="1"/>
    <xf numFmtId="0" fontId="9" fillId="0" borderId="0" xfId="10" applyFont="1" applyBorder="1" applyAlignment="1">
      <alignment horizontal="center"/>
    </xf>
    <xf numFmtId="0" fontId="5" fillId="0" borderId="0" xfId="10" applyFont="1" applyBorder="1" applyAlignment="1">
      <alignment horizontal="right" shrinkToFit="1"/>
    </xf>
    <xf numFmtId="0" fontId="5" fillId="0" borderId="0" xfId="10" applyFont="1" applyFill="1" applyBorder="1" applyAlignment="1">
      <alignment horizontal="center"/>
    </xf>
    <xf numFmtId="2" fontId="5" fillId="0" borderId="0" xfId="10" applyNumberFormat="1" applyFont="1" applyBorder="1"/>
    <xf numFmtId="0" fontId="9" fillId="0" borderId="0" xfId="10" applyFont="1" applyAlignment="1">
      <alignment horizontal="right"/>
    </xf>
    <xf numFmtId="0" fontId="9" fillId="0" borderId="0" xfId="10" applyFont="1" applyBorder="1" applyAlignment="1">
      <alignment horizontal="right" shrinkToFit="1"/>
    </xf>
    <xf numFmtId="0" fontId="9" fillId="0" borderId="2" xfId="10" applyFont="1" applyBorder="1" applyAlignment="1">
      <alignment horizontal="center"/>
    </xf>
    <xf numFmtId="2" fontId="9" fillId="0" borderId="2" xfId="10" applyNumberFormat="1" applyFont="1" applyBorder="1"/>
    <xf numFmtId="2" fontId="9" fillId="0" borderId="4" xfId="10" applyNumberFormat="1" applyFont="1" applyBorder="1"/>
    <xf numFmtId="2" fontId="9" fillId="0" borderId="1" xfId="10" applyNumberFormat="1" applyFont="1" applyBorder="1"/>
    <xf numFmtId="0" fontId="9" fillId="0" borderId="2" xfId="10" applyFont="1" applyBorder="1" applyAlignment="1">
      <alignment horizontal="center" vertical="top" wrapText="1"/>
    </xf>
    <xf numFmtId="0" fontId="6" fillId="0" borderId="2" xfId="10" applyBorder="1" applyAlignment="1">
      <alignment horizontal="right" vertical="top" wrapText="1"/>
    </xf>
    <xf numFmtId="0" fontId="2" fillId="0" borderId="0" xfId="0" applyFont="1"/>
    <xf numFmtId="0" fontId="16" fillId="0" borderId="0" xfId="0" applyFont="1"/>
    <xf numFmtId="0" fontId="0" fillId="0" borderId="11" xfId="0" applyBorder="1" applyAlignment="1">
      <alignment horizontal="center"/>
    </xf>
    <xf numFmtId="0" fontId="0" fillId="0" borderId="11" xfId="0" applyBorder="1"/>
    <xf numFmtId="0" fontId="5" fillId="0" borderId="7" xfId="10" applyFont="1" applyFill="1" applyBorder="1" applyAlignment="1">
      <alignment horizontal="center"/>
    </xf>
    <xf numFmtId="2" fontId="4" fillId="0" borderId="2" xfId="0" applyNumberFormat="1" applyFont="1" applyBorder="1"/>
    <xf numFmtId="0" fontId="6" fillId="0" borderId="0" xfId="10"/>
    <xf numFmtId="0" fontId="6" fillId="0" borderId="10" xfId="10" applyFont="1" applyBorder="1"/>
    <xf numFmtId="0" fontId="6" fillId="0" borderId="6" xfId="10" applyFont="1" applyBorder="1"/>
    <xf numFmtId="0" fontId="6" fillId="0" borderId="0" xfId="10" applyFont="1" applyBorder="1"/>
    <xf numFmtId="0" fontId="6" fillId="0" borderId="9" xfId="10" applyFont="1" applyBorder="1"/>
    <xf numFmtId="0" fontId="6" fillId="0" borderId="5" xfId="10" applyFont="1" applyBorder="1"/>
    <xf numFmtId="0" fontId="6" fillId="0" borderId="12" xfId="10" applyFont="1" applyBorder="1"/>
    <xf numFmtId="2" fontId="4" fillId="0" borderId="2" xfId="10" applyNumberFormat="1" applyFont="1" applyBorder="1"/>
    <xf numFmtId="0" fontId="4" fillId="0" borderId="9" xfId="10" applyFont="1" applyBorder="1"/>
    <xf numFmtId="0" fontId="4" fillId="0" borderId="9" xfId="10" applyFont="1" applyBorder="1" applyAlignment="1">
      <alignment horizontal="center"/>
    </xf>
    <xf numFmtId="0" fontId="4" fillId="0" borderId="2" xfId="10" applyFont="1" applyBorder="1" applyAlignment="1">
      <alignment horizontal="center"/>
    </xf>
    <xf numFmtId="0" fontId="5" fillId="0" borderId="8" xfId="10" applyFont="1" applyFill="1" applyBorder="1" applyAlignment="1">
      <alignment horizontal="center"/>
    </xf>
    <xf numFmtId="0" fontId="2" fillId="0" borderId="11" xfId="0" applyFont="1" applyBorder="1" applyAlignment="1">
      <alignment wrapText="1"/>
    </xf>
    <xf numFmtId="0" fontId="2" fillId="0" borderId="11" xfId="0" applyFont="1" applyFill="1" applyBorder="1" applyAlignment="1">
      <alignment wrapText="1"/>
    </xf>
    <xf numFmtId="0" fontId="9" fillId="0" borderId="9" xfId="10" applyFont="1" applyBorder="1" applyAlignment="1">
      <alignment horizontal="center"/>
    </xf>
    <xf numFmtId="14" fontId="5" fillId="2" borderId="2" xfId="10" applyNumberFormat="1" applyFont="1" applyFill="1" applyBorder="1" applyAlignment="1">
      <alignment horizontal="center" vertical="top" wrapText="1"/>
    </xf>
    <xf numFmtId="0" fontId="18" fillId="0" borderId="0" xfId="0" applyFont="1"/>
    <xf numFmtId="0" fontId="18" fillId="0" borderId="11" xfId="0" applyFont="1" applyBorder="1" applyAlignment="1">
      <alignment horizontal="center"/>
    </xf>
    <xf numFmtId="0" fontId="18" fillId="0" borderId="11" xfId="0" applyFont="1" applyBorder="1" applyAlignment="1">
      <alignment horizontal="center" wrapText="1"/>
    </xf>
    <xf numFmtId="0" fontId="12" fillId="0" borderId="0" xfId="1" applyFont="1" applyAlignment="1">
      <alignment wrapText="1"/>
    </xf>
    <xf numFmtId="0" fontId="0" fillId="0" borderId="11" xfId="0" applyBorder="1" applyAlignment="1">
      <alignment horizontal="right"/>
    </xf>
    <xf numFmtId="0" fontId="18" fillId="0" borderId="11" xfId="0" applyFont="1" applyFill="1" applyBorder="1" applyAlignment="1">
      <alignment horizontal="center" wrapText="1"/>
    </xf>
    <xf numFmtId="0" fontId="3" fillId="0" borderId="0" xfId="0" applyFont="1"/>
    <xf numFmtId="0" fontId="9" fillId="0" borderId="0" xfId="0" applyFont="1" applyBorder="1"/>
    <xf numFmtId="0" fontId="5" fillId="0" borderId="0" xfId="0" applyFont="1"/>
    <xf numFmtId="0" fontId="9" fillId="0" borderId="7" xfId="0" applyFont="1" applyBorder="1"/>
    <xf numFmtId="0" fontId="9" fillId="0" borderId="4" xfId="0" applyFont="1" applyBorder="1"/>
    <xf numFmtId="166" fontId="9" fillId="0" borderId="4" xfId="0" applyNumberFormat="1" applyFont="1" applyBorder="1" applyAlignment="1">
      <alignment horizontal="right"/>
    </xf>
    <xf numFmtId="0" fontId="9" fillId="0" borderId="9" xfId="0" applyFont="1" applyBorder="1"/>
    <xf numFmtId="0" fontId="9" fillId="0" borderId="2" xfId="0" applyFont="1" applyBorder="1"/>
    <xf numFmtId="0" fontId="9" fillId="0" borderId="2" xfId="0" applyFont="1" applyBorder="1" applyAlignment="1">
      <alignment horizontal="right"/>
    </xf>
    <xf numFmtId="0" fontId="9" fillId="0" borderId="10" xfId="0" applyFont="1" applyBorder="1"/>
    <xf numFmtId="0" fontId="9" fillId="0" borderId="1" xfId="0" applyFont="1" applyBorder="1"/>
    <xf numFmtId="0" fontId="9" fillId="0" borderId="1" xfId="0" applyFont="1" applyBorder="1" applyAlignment="1">
      <alignment horizontal="right"/>
    </xf>
    <xf numFmtId="0" fontId="4" fillId="0" borderId="11" xfId="0" applyFont="1" applyBorder="1" applyAlignment="1">
      <alignment horizontal="center"/>
    </xf>
    <xf numFmtId="0" fontId="4" fillId="0" borderId="11" xfId="0" applyFont="1" applyBorder="1"/>
    <xf numFmtId="0" fontId="5" fillId="0" borderId="11" xfId="0" applyFont="1" applyBorder="1"/>
    <xf numFmtId="0" fontId="5" fillId="0" borderId="7" xfId="0" applyFont="1" applyBorder="1" applyAlignment="1">
      <alignment horizontal="center"/>
    </xf>
    <xf numFmtId="0" fontId="5" fillId="0" borderId="4" xfId="0" applyFont="1" applyBorder="1"/>
    <xf numFmtId="0" fontId="3" fillId="0" borderId="4" xfId="0" applyFont="1" applyBorder="1"/>
    <xf numFmtId="0" fontId="5" fillId="0" borderId="2" xfId="0" applyFont="1" applyBorder="1"/>
    <xf numFmtId="0" fontId="5" fillId="0" borderId="9" xfId="0" applyFont="1" applyBorder="1" applyAlignment="1">
      <alignment horizontal="center"/>
    </xf>
    <xf numFmtId="0" fontId="3" fillId="0" borderId="2" xfId="0" applyFont="1" applyBorder="1"/>
    <xf numFmtId="0" fontId="4" fillId="0" borderId="9" xfId="0" applyFont="1" applyBorder="1" applyAlignment="1">
      <alignment horizontal="center"/>
    </xf>
    <xf numFmtId="0" fontId="4" fillId="0" borderId="2" xfId="0" applyFont="1" applyBorder="1"/>
    <xf numFmtId="0" fontId="7" fillId="0" borderId="2" xfId="0" applyFont="1" applyBorder="1"/>
    <xf numFmtId="0" fontId="4" fillId="0" borderId="9" xfId="0" applyFont="1" applyBorder="1"/>
    <xf numFmtId="0" fontId="8" fillId="0" borderId="2" xfId="0" applyFont="1" applyBorder="1"/>
    <xf numFmtId="0" fontId="4" fillId="0" borderId="10"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4" fillId="0" borderId="0" xfId="0" applyFont="1" applyBorder="1"/>
    <xf numFmtId="0" fontId="0" fillId="0" borderId="0" xfId="0" applyBorder="1"/>
    <xf numFmtId="0" fontId="5" fillId="0" borderId="4" xfId="0" applyFont="1" applyBorder="1" applyAlignment="1">
      <alignment horizontal="center"/>
    </xf>
    <xf numFmtId="0" fontId="9" fillId="0" borderId="11" xfId="0" applyFont="1" applyBorder="1" applyAlignment="1">
      <alignment horizontal="center"/>
    </xf>
    <xf numFmtId="0" fontId="9" fillId="0" borderId="1" xfId="0" applyFont="1" applyBorder="1" applyAlignment="1">
      <alignment horizontal="center"/>
    </xf>
    <xf numFmtId="0" fontId="4" fillId="0" borderId="2" xfId="0" quotePrefix="1" applyFont="1" applyBorder="1" applyAlignment="1">
      <alignment horizontal="right"/>
    </xf>
    <xf numFmtId="0" fontId="4" fillId="0" borderId="2" xfId="0" applyFont="1" applyBorder="1" applyAlignment="1">
      <alignment horizontal="right"/>
    </xf>
    <xf numFmtId="0" fontId="10" fillId="0" borderId="0" xfId="1" applyFont="1"/>
    <xf numFmtId="0" fontId="9" fillId="0" borderId="0" xfId="1" applyFont="1"/>
    <xf numFmtId="0" fontId="4" fillId="0" borderId="0" xfId="1" applyFont="1"/>
    <xf numFmtId="0" fontId="14" fillId="0" borderId="0" xfId="1" applyFont="1"/>
    <xf numFmtId="0" fontId="20" fillId="0" borderId="0" xfId="1" applyFont="1"/>
    <xf numFmtId="0" fontId="9" fillId="0" borderId="0" xfId="1" applyFont="1" applyBorder="1"/>
    <xf numFmtId="0" fontId="4" fillId="0" borderId="0" xfId="1" applyFont="1" applyBorder="1"/>
    <xf numFmtId="0" fontId="9" fillId="0" borderId="0" xfId="1" applyFont="1" applyBorder="1" applyAlignment="1">
      <alignment horizontal="center"/>
    </xf>
    <xf numFmtId="0" fontId="21" fillId="0" borderId="0" xfId="1" applyFont="1"/>
    <xf numFmtId="0" fontId="5" fillId="0" borderId="0" xfId="0" applyFont="1" applyBorder="1"/>
    <xf numFmtId="0" fontId="22" fillId="0" borderId="4" xfId="0" applyFont="1" applyBorder="1"/>
    <xf numFmtId="0" fontId="23" fillId="0" borderId="4" xfId="0" applyFont="1" applyBorder="1"/>
    <xf numFmtId="0" fontId="5" fillId="0" borderId="0" xfId="0" applyFont="1" applyBorder="1" applyAlignment="1">
      <alignment horizontal="right"/>
    </xf>
    <xf numFmtId="0" fontId="22" fillId="0" borderId="2" xfId="0" applyFont="1" applyBorder="1"/>
    <xf numFmtId="0" fontId="23" fillId="0" borderId="1" xfId="0" applyFont="1" applyBorder="1"/>
    <xf numFmtId="0" fontId="22" fillId="0" borderId="1" xfId="0" applyFont="1" applyBorder="1"/>
    <xf numFmtId="0" fontId="3" fillId="0" borderId="11" xfId="0" applyFont="1" applyBorder="1" applyAlignment="1">
      <alignment horizontal="center"/>
    </xf>
    <xf numFmtId="0" fontId="4" fillId="0" borderId="7" xfId="0" applyFont="1" applyBorder="1" applyAlignment="1">
      <alignment horizontal="center"/>
    </xf>
    <xf numFmtId="0" fontId="24" fillId="0" borderId="4" xfId="0" applyFont="1" applyBorder="1"/>
    <xf numFmtId="0" fontId="4" fillId="0" borderId="7" xfId="0" applyFont="1" applyBorder="1"/>
    <xf numFmtId="0" fontId="4" fillId="0" borderId="4" xfId="0" applyFont="1" applyBorder="1"/>
    <xf numFmtId="0" fontId="4" fillId="0" borderId="3" xfId="0" applyFont="1" applyBorder="1"/>
    <xf numFmtId="0" fontId="9" fillId="0" borderId="11" xfId="0" applyFont="1" applyBorder="1"/>
    <xf numFmtId="0" fontId="4" fillId="0" borderId="4" xfId="0" applyFont="1" applyBorder="1" applyAlignment="1">
      <alignment horizontal="center"/>
    </xf>
    <xf numFmtId="0" fontId="4" fillId="0" borderId="2" xfId="0" applyFont="1" applyBorder="1" applyAlignment="1">
      <alignment horizontal="center"/>
    </xf>
    <xf numFmtId="0" fontId="4" fillId="0" borderId="0" xfId="0" applyFont="1"/>
    <xf numFmtId="0" fontId="25" fillId="0" borderId="0" xfId="0" applyFont="1" applyBorder="1"/>
    <xf numFmtId="0" fontId="5" fillId="0" borderId="0" xfId="0" applyFont="1" applyBorder="1" applyAlignment="1"/>
    <xf numFmtId="0" fontId="22" fillId="0" borderId="0" xfId="0" applyFont="1" applyBorder="1" applyAlignment="1">
      <alignment horizontal="right"/>
    </xf>
    <xf numFmtId="0" fontId="3" fillId="0" borderId="0" xfId="0" applyFont="1" applyBorder="1" applyAlignment="1">
      <alignment horizontal="right"/>
    </xf>
    <xf numFmtId="0" fontId="22" fillId="0" borderId="13" xfId="0" applyFont="1" applyBorder="1" applyAlignment="1">
      <alignment horizontal="center"/>
    </xf>
    <xf numFmtId="0" fontId="22" fillId="0" borderId="13" xfId="0" applyFont="1" applyBorder="1" applyAlignment="1">
      <alignment horizontal="center"/>
    </xf>
    <xf numFmtId="0" fontId="8" fillId="0" borderId="0" xfId="0" applyFont="1" applyBorder="1" applyAlignment="1"/>
    <xf numFmtId="0" fontId="22" fillId="0" borderId="11" xfId="0" applyFont="1" applyBorder="1" applyAlignment="1">
      <alignment horizontal="center"/>
    </xf>
    <xf numFmtId="0" fontId="0" fillId="0" borderId="4" xfId="0" applyBorder="1"/>
    <xf numFmtId="0" fontId="0" fillId="0" borderId="2" xfId="0" applyBorder="1"/>
    <xf numFmtId="0" fontId="0" fillId="0" borderId="6" xfId="0" applyBorder="1"/>
    <xf numFmtId="0" fontId="5" fillId="0" borderId="11" xfId="0" applyFont="1" applyBorder="1" applyAlignment="1">
      <alignment vertical="top" wrapText="1"/>
    </xf>
    <xf numFmtId="0" fontId="9" fillId="0" borderId="5" xfId="0" applyFont="1" applyBorder="1" applyAlignment="1"/>
    <xf numFmtId="0" fontId="5" fillId="0" borderId="11" xfId="0" applyFont="1" applyBorder="1" applyAlignment="1">
      <alignment horizontal="center"/>
    </xf>
    <xf numFmtId="0" fontId="0" fillId="0" borderId="0" xfId="0" applyAlignment="1">
      <alignment wrapText="1"/>
    </xf>
    <xf numFmtId="0" fontId="5" fillId="0" borderId="11" xfId="0" applyFont="1" applyBorder="1" applyAlignment="1">
      <alignment vertical="top"/>
    </xf>
    <xf numFmtId="0" fontId="26" fillId="0" borderId="11" xfId="0" applyFont="1" applyBorder="1"/>
    <xf numFmtId="0" fontId="5" fillId="0" borderId="11" xfId="0" applyFont="1" applyBorder="1" applyAlignment="1">
      <alignment horizontal="center" vertical="top"/>
    </xf>
    <xf numFmtId="0" fontId="5" fillId="0" borderId="0" xfId="0" applyFont="1" applyAlignment="1"/>
    <xf numFmtId="0" fontId="26" fillId="0" borderId="0" xfId="0" applyFont="1"/>
    <xf numFmtId="0" fontId="27" fillId="0" borderId="0" xfId="0" applyFont="1"/>
    <xf numFmtId="0" fontId="0" fillId="0" borderId="0" xfId="0" applyAlignment="1">
      <alignment horizontal="center"/>
    </xf>
    <xf numFmtId="0" fontId="5" fillId="0" borderId="11" xfId="0" applyFont="1" applyBorder="1" applyAlignment="1">
      <alignment horizontal="center" vertical="top" wrapText="1"/>
    </xf>
    <xf numFmtId="0" fontId="23" fillId="0" borderId="0" xfId="1" applyFont="1"/>
    <xf numFmtId="0" fontId="3" fillId="0" borderId="0" xfId="1" applyBorder="1"/>
    <xf numFmtId="0" fontId="5" fillId="0" borderId="0" xfId="1" applyFont="1" applyBorder="1"/>
    <xf numFmtId="0" fontId="5" fillId="0" borderId="0" xfId="1" applyFont="1" applyBorder="1" applyAlignment="1">
      <alignment horizontal="right"/>
    </xf>
    <xf numFmtId="0" fontId="5" fillId="0" borderId="0" xfId="1" applyFont="1" applyBorder="1" applyAlignment="1"/>
    <xf numFmtId="0" fontId="23" fillId="0" borderId="0" xfId="1" applyFont="1" applyBorder="1"/>
    <xf numFmtId="1" fontId="23" fillId="0" borderId="0" xfId="1" applyNumberFormat="1" applyFont="1" applyBorder="1"/>
    <xf numFmtId="1" fontId="3" fillId="0" borderId="0" xfId="1" applyNumberFormat="1" applyBorder="1"/>
    <xf numFmtId="2" fontId="23" fillId="0" borderId="0" xfId="1" applyNumberFormat="1" applyFont="1" applyBorder="1"/>
    <xf numFmtId="0" fontId="19" fillId="0" borderId="11" xfId="1" applyFont="1" applyBorder="1" applyAlignment="1">
      <alignment horizontal="right"/>
    </xf>
    <xf numFmtId="0" fontId="19" fillId="0" borderId="13" xfId="1" applyFont="1" applyBorder="1" applyAlignment="1">
      <alignment horizontal="right"/>
    </xf>
    <xf numFmtId="0" fontId="3" fillId="0" borderId="11" xfId="1" applyBorder="1"/>
    <xf numFmtId="0" fontId="23" fillId="0" borderId="11" xfId="1" applyFont="1" applyBorder="1"/>
    <xf numFmtId="1" fontId="23" fillId="0" borderId="11" xfId="1" applyNumberFormat="1" applyFont="1" applyBorder="1"/>
    <xf numFmtId="0" fontId="3" fillId="0" borderId="11" xfId="1" applyFont="1" applyBorder="1"/>
    <xf numFmtId="2" fontId="23" fillId="0" borderId="11" xfId="1" applyNumberFormat="1" applyFont="1" applyBorder="1"/>
    <xf numFmtId="2" fontId="3" fillId="0" borderId="11" xfId="1" applyNumberFormat="1" applyFont="1" applyBorder="1"/>
    <xf numFmtId="0" fontId="23" fillId="0" borderId="0" xfId="1" applyFont="1" applyFill="1" applyBorder="1"/>
    <xf numFmtId="0" fontId="22" fillId="0" borderId="0" xfId="1" applyFont="1" applyBorder="1"/>
    <xf numFmtId="0" fontId="22" fillId="0" borderId="0" xfId="1" applyFont="1" applyBorder="1" applyAlignment="1">
      <alignment horizontal="right"/>
    </xf>
    <xf numFmtId="0" fontId="23" fillId="0" borderId="0" xfId="1" applyFont="1" applyAlignment="1">
      <alignment horizontal="center"/>
    </xf>
    <xf numFmtId="0" fontId="9" fillId="0" borderId="0" xfId="0" applyFont="1"/>
    <xf numFmtId="0" fontId="23" fillId="0" borderId="4" xfId="0" applyFont="1" applyBorder="1" applyAlignment="1">
      <alignment horizontal="center"/>
    </xf>
    <xf numFmtId="0" fontId="23" fillId="0" borderId="1" xfId="0" applyFont="1" applyBorder="1" applyAlignment="1">
      <alignment horizontal="center"/>
    </xf>
    <xf numFmtId="0" fontId="19" fillId="0" borderId="0" xfId="0" applyFont="1" applyBorder="1" applyAlignment="1">
      <alignment horizontal="right"/>
    </xf>
    <xf numFmtId="0" fontId="9" fillId="0" borderId="11" xfId="0" applyFont="1" applyBorder="1" applyAlignment="1">
      <alignment horizontal="left"/>
    </xf>
    <xf numFmtId="0" fontId="24" fillId="0" borderId="11" xfId="0" applyFont="1" applyBorder="1"/>
    <xf numFmtId="0" fontId="9" fillId="0" borderId="9" xfId="0" applyFont="1" applyBorder="1" applyAlignment="1">
      <alignment horizontal="left"/>
    </xf>
    <xf numFmtId="0" fontId="24" fillId="0" borderId="2" xfId="0" applyFont="1" applyBorder="1"/>
    <xf numFmtId="0" fontId="2" fillId="0" borderId="16" xfId="0" applyFont="1"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2" xfId="0" applyBorder="1" applyAlignment="1">
      <alignment vertical="top"/>
    </xf>
    <xf numFmtId="0" fontId="17" fillId="0" borderId="0" xfId="0" applyFont="1" applyFill="1"/>
    <xf numFmtId="0" fontId="0" fillId="0" borderId="0" xfId="0" applyFill="1"/>
    <xf numFmtId="0" fontId="9" fillId="0" borderId="0" xfId="0" applyFont="1" applyAlignment="1"/>
    <xf numFmtId="0" fontId="0" fillId="0" borderId="0" xfId="0" applyBorder="1" applyAlignment="1"/>
    <xf numFmtId="17" fontId="0" fillId="0" borderId="0" xfId="0" applyNumberFormat="1"/>
    <xf numFmtId="17" fontId="0" fillId="0" borderId="0" xfId="0" applyNumberFormat="1" applyAlignment="1">
      <alignment horizontal="right"/>
    </xf>
    <xf numFmtId="0" fontId="14" fillId="0" borderId="0" xfId="1" applyFont="1" applyAlignment="1">
      <alignment horizontal="center"/>
    </xf>
    <xf numFmtId="0" fontId="0" fillId="0" borderId="11" xfId="0" applyBorder="1" applyAlignment="1">
      <alignment horizontal="center"/>
    </xf>
    <xf numFmtId="0" fontId="9" fillId="0" borderId="0" xfId="1" applyFont="1" applyBorder="1" applyAlignment="1">
      <alignment horizontal="center"/>
    </xf>
    <xf numFmtId="0" fontId="19" fillId="0" borderId="0" xfId="0" applyFont="1" applyBorder="1" applyAlignment="1"/>
    <xf numFmtId="1" fontId="0" fillId="0" borderId="11" xfId="0" applyNumberFormat="1" applyBorder="1" applyAlignment="1">
      <alignment horizontal="center"/>
    </xf>
    <xf numFmtId="0" fontId="0" fillId="3" borderId="11" xfId="0" applyFill="1" applyBorder="1" applyAlignment="1">
      <alignment horizontal="center"/>
    </xf>
    <xf numFmtId="0" fontId="0" fillId="3" borderId="11" xfId="0" applyFill="1" applyBorder="1"/>
    <xf numFmtId="0" fontId="0" fillId="4" borderId="11" xfId="0" applyFill="1" applyBorder="1" applyAlignment="1">
      <alignment horizontal="center"/>
    </xf>
    <xf numFmtId="2" fontId="0" fillId="0" borderId="11" xfId="0" applyNumberFormat="1" applyBorder="1"/>
    <xf numFmtId="1" fontId="0" fillId="3" borderId="11" xfId="0" applyNumberFormat="1" applyFill="1" applyBorder="1" applyAlignment="1">
      <alignment horizontal="center"/>
    </xf>
    <xf numFmtId="0" fontId="2" fillId="4" borderId="11" xfId="0" applyFont="1" applyFill="1" applyBorder="1"/>
    <xf numFmtId="1" fontId="2" fillId="4" borderId="11" xfId="0" applyNumberFormat="1" applyFont="1" applyFill="1" applyBorder="1" applyAlignment="1">
      <alignment horizontal="center"/>
    </xf>
    <xf numFmtId="0" fontId="9" fillId="3" borderId="2" xfId="10" applyFont="1" applyFill="1" applyBorder="1" applyAlignment="1">
      <alignment horizontal="center"/>
    </xf>
    <xf numFmtId="0" fontId="9" fillId="3" borderId="9" xfId="10" applyFont="1" applyFill="1" applyBorder="1" applyAlignment="1">
      <alignment horizontal="center"/>
    </xf>
    <xf numFmtId="0" fontId="9" fillId="3" borderId="9" xfId="10" applyFont="1" applyFill="1" applyBorder="1"/>
    <xf numFmtId="2" fontId="4" fillId="3" borderId="2" xfId="10" applyNumberFormat="1" applyFont="1" applyFill="1" applyBorder="1"/>
    <xf numFmtId="2" fontId="4" fillId="3" borderId="9" xfId="10" applyNumberFormat="1" applyFont="1" applyFill="1" applyBorder="1"/>
    <xf numFmtId="2" fontId="4" fillId="3" borderId="4" xfId="10" applyNumberFormat="1" applyFont="1" applyFill="1" applyBorder="1"/>
    <xf numFmtId="1" fontId="0" fillId="3" borderId="11" xfId="0" applyNumberFormat="1" applyFill="1" applyBorder="1" applyAlignment="1">
      <alignment horizontal="right"/>
    </xf>
    <xf numFmtId="1" fontId="2" fillId="4" borderId="11" xfId="0" applyNumberFormat="1" applyFont="1" applyFill="1" applyBorder="1" applyAlignment="1">
      <alignment horizontal="right"/>
    </xf>
    <xf numFmtId="2" fontId="0" fillId="3" borderId="11" xfId="0" applyNumberFormat="1" applyFill="1" applyBorder="1" applyAlignment="1">
      <alignment horizontal="right"/>
    </xf>
    <xf numFmtId="2" fontId="2" fillId="4" borderId="11" xfId="0" applyNumberFormat="1" applyFont="1" applyFill="1" applyBorder="1" applyAlignment="1">
      <alignment horizontal="right"/>
    </xf>
    <xf numFmtId="0" fontId="18" fillId="0" borderId="0" xfId="0" applyFont="1" applyBorder="1" applyAlignment="1">
      <alignment horizontal="center"/>
    </xf>
    <xf numFmtId="168" fontId="0" fillId="3" borderId="11" xfId="0" applyNumberFormat="1" applyFill="1" applyBorder="1" applyAlignment="1">
      <alignment horizontal="right"/>
    </xf>
    <xf numFmtId="168" fontId="2" fillId="4" borderId="11" xfId="0" applyNumberFormat="1" applyFont="1" applyFill="1" applyBorder="1" applyAlignment="1">
      <alignment horizontal="right"/>
    </xf>
    <xf numFmtId="0" fontId="9" fillId="0" borderId="4" xfId="10" applyFont="1" applyFill="1" applyBorder="1" applyAlignment="1">
      <alignment horizontal="center"/>
    </xf>
    <xf numFmtId="0" fontId="9" fillId="0" borderId="2" xfId="10" applyFont="1" applyFill="1" applyBorder="1" applyAlignment="1">
      <alignment horizontal="center"/>
    </xf>
    <xf numFmtId="0" fontId="9" fillId="0" borderId="1" xfId="10" applyFont="1" applyFill="1" applyBorder="1" applyAlignment="1">
      <alignment horizontal="center"/>
    </xf>
    <xf numFmtId="10" fontId="0" fillId="0" borderId="11" xfId="12" applyNumberFormat="1" applyFont="1" applyBorder="1"/>
    <xf numFmtId="0" fontId="2" fillId="5" borderId="11" xfId="0" applyFont="1" applyFill="1" applyBorder="1" applyAlignment="1">
      <alignment wrapText="1"/>
    </xf>
    <xf numFmtId="1" fontId="2" fillId="5" borderId="11" xfId="0" applyNumberFormat="1" applyFont="1" applyFill="1" applyBorder="1" applyAlignment="1">
      <alignment horizontal="center" wrapText="1"/>
    </xf>
    <xf numFmtId="1" fontId="0" fillId="5" borderId="11" xfId="0" applyNumberFormat="1" applyFill="1" applyBorder="1" applyAlignment="1">
      <alignment horizontal="center"/>
    </xf>
    <xf numFmtId="0" fontId="0" fillId="5" borderId="11" xfId="0" applyFill="1" applyBorder="1"/>
    <xf numFmtId="0" fontId="2" fillId="5" borderId="11" xfId="0" applyFont="1" applyFill="1" applyBorder="1" applyAlignment="1">
      <alignment horizontal="center" wrapText="1"/>
    </xf>
    <xf numFmtId="0" fontId="2" fillId="5" borderId="11" xfId="0" applyFont="1" applyFill="1" applyBorder="1" applyAlignment="1">
      <alignment horizontal="center"/>
    </xf>
    <xf numFmtId="0" fontId="0" fillId="3" borderId="11" xfId="0" applyFill="1" applyBorder="1" applyAlignment="1">
      <alignment horizontal="right"/>
    </xf>
    <xf numFmtId="1" fontId="2" fillId="3" borderId="11" xfId="0" applyNumberFormat="1" applyFont="1" applyFill="1" applyBorder="1" applyAlignment="1">
      <alignment horizontal="center"/>
    </xf>
    <xf numFmtId="0" fontId="28" fillId="0" borderId="0" xfId="0" applyFont="1" applyAlignment="1">
      <alignment horizontal="center"/>
    </xf>
    <xf numFmtId="0" fontId="0" fillId="0" borderId="11" xfId="0" applyFont="1" applyBorder="1" applyAlignment="1">
      <alignment horizontal="center" wrapText="1"/>
    </xf>
    <xf numFmtId="0" fontId="8" fillId="4" borderId="11" xfId="0" applyFont="1" applyFill="1" applyBorder="1"/>
    <xf numFmtId="0" fontId="4" fillId="4" borderId="11" xfId="0" applyFont="1" applyFill="1" applyBorder="1"/>
    <xf numFmtId="0" fontId="4" fillId="3" borderId="2" xfId="0" applyFont="1" applyFill="1" applyBorder="1" applyAlignment="1">
      <alignment horizontal="right"/>
    </xf>
    <xf numFmtId="0" fontId="3" fillId="3" borderId="2" xfId="0" applyFont="1" applyFill="1" applyBorder="1"/>
    <xf numFmtId="0" fontId="4" fillId="3" borderId="10" xfId="0" applyFont="1" applyFill="1" applyBorder="1"/>
    <xf numFmtId="0" fontId="8" fillId="3" borderId="11" xfId="0" applyFont="1" applyFill="1" applyBorder="1"/>
    <xf numFmtId="0" fontId="4" fillId="0" borderId="0" xfId="0" applyFont="1" applyBorder="1" applyAlignment="1">
      <alignment horizontal="center"/>
    </xf>
    <xf numFmtId="0" fontId="4" fillId="4" borderId="34" xfId="0" applyFont="1" applyFill="1" applyBorder="1"/>
    <xf numFmtId="0" fontId="9" fillId="4" borderId="28" xfId="0" applyFont="1" applyFill="1" applyBorder="1"/>
    <xf numFmtId="1" fontId="4" fillId="0" borderId="4" xfId="0" applyNumberFormat="1" applyFont="1" applyBorder="1"/>
    <xf numFmtId="0" fontId="4" fillId="0" borderId="1" xfId="0" applyFont="1" applyBorder="1" applyAlignment="1">
      <alignment horizontal="center"/>
    </xf>
    <xf numFmtId="0" fontId="22" fillId="0" borderId="4" xfId="0" applyFont="1" applyFill="1" applyBorder="1"/>
    <xf numFmtId="0" fontId="23" fillId="0" borderId="4" xfId="0" applyFont="1" applyFill="1" applyBorder="1"/>
    <xf numFmtId="0" fontId="22" fillId="0" borderId="2" xfId="0" applyFont="1" applyFill="1" applyBorder="1"/>
    <xf numFmtId="0" fontId="22" fillId="0" borderId="4" xfId="0" applyFont="1" applyFill="1" applyBorder="1" applyAlignment="1">
      <alignment horizontal="center"/>
    </xf>
    <xf numFmtId="0" fontId="22" fillId="0" borderId="11" xfId="0" applyFont="1" applyFill="1" applyBorder="1"/>
    <xf numFmtId="0" fontId="23" fillId="0" borderId="1" xfId="0" applyFont="1" applyFill="1" applyBorder="1"/>
    <xf numFmtId="0" fontId="22" fillId="0" borderId="1" xfId="0" applyFont="1" applyFill="1" applyBorder="1"/>
    <xf numFmtId="0" fontId="22" fillId="0" borderId="1" xfId="0" applyFont="1" applyFill="1" applyBorder="1" applyAlignment="1">
      <alignment horizontal="center"/>
    </xf>
    <xf numFmtId="0" fontId="3" fillId="0" borderId="11" xfId="0" applyFont="1" applyFill="1" applyBorder="1" applyAlignment="1">
      <alignment horizontal="center"/>
    </xf>
    <xf numFmtId="0" fontId="9" fillId="0" borderId="0" xfId="0" applyFont="1" applyFill="1" applyBorder="1"/>
    <xf numFmtId="0" fontId="0" fillId="3" borderId="11" xfId="0" applyFont="1" applyFill="1" applyBorder="1" applyAlignment="1">
      <alignment horizontal="right"/>
    </xf>
    <xf numFmtId="17" fontId="0" fillId="0" borderId="0" xfId="0" applyNumberFormat="1" applyAlignment="1">
      <alignment horizontal="center"/>
    </xf>
    <xf numFmtId="1" fontId="3" fillId="0" borderId="2" xfId="0" applyNumberFormat="1" applyFont="1" applyBorder="1"/>
    <xf numFmtId="0" fontId="8" fillId="0" borderId="32" xfId="1" applyFont="1" applyBorder="1" applyAlignment="1">
      <alignment horizontal="center"/>
    </xf>
    <xf numFmtId="0" fontId="8" fillId="0" borderId="22" xfId="1" applyFont="1" applyBorder="1" applyAlignment="1">
      <alignment horizontal="center"/>
    </xf>
    <xf numFmtId="0" fontId="21" fillId="0" borderId="32" xfId="1" applyFont="1" applyBorder="1" applyAlignment="1">
      <alignment horizontal="center" vertical="center"/>
    </xf>
    <xf numFmtId="0" fontId="21" fillId="0" borderId="22" xfId="1" applyFont="1" applyBorder="1" applyAlignment="1">
      <alignment horizontal="center" vertical="center"/>
    </xf>
    <xf numFmtId="0" fontId="21" fillId="0" borderId="32" xfId="1" applyFont="1" applyBorder="1" applyAlignment="1"/>
    <xf numFmtId="0" fontId="21" fillId="0" borderId="22" xfId="1" applyFont="1" applyBorder="1" applyAlignment="1"/>
    <xf numFmtId="0" fontId="21" fillId="3" borderId="32" xfId="1" applyFont="1" applyFill="1" applyBorder="1" applyAlignment="1"/>
    <xf numFmtId="2" fontId="21" fillId="3" borderId="22" xfId="1" applyNumberFormat="1" applyFont="1" applyFill="1" applyBorder="1" applyAlignment="1"/>
    <xf numFmtId="0" fontId="21" fillId="3" borderId="33" xfId="1" applyFont="1" applyFill="1" applyBorder="1" applyAlignment="1"/>
    <xf numFmtId="2" fontId="21" fillId="3" borderId="28" xfId="1" applyNumberFormat="1" applyFont="1" applyFill="1" applyBorder="1" applyAlignment="1"/>
    <xf numFmtId="0" fontId="9" fillId="0" borderId="0" xfId="1" applyFont="1" applyBorder="1" applyAlignment="1"/>
    <xf numFmtId="0" fontId="8" fillId="0" borderId="29" xfId="1" applyFont="1" applyBorder="1"/>
    <xf numFmtId="0" fontId="8" fillId="0" borderId="31" xfId="1" applyFont="1" applyBorder="1"/>
    <xf numFmtId="0" fontId="8" fillId="0" borderId="30" xfId="1" applyFont="1" applyBorder="1"/>
    <xf numFmtId="0" fontId="21" fillId="0" borderId="36" xfId="1" applyFont="1" applyBorder="1" applyAlignment="1">
      <alignment horizontal="center" vertical="center"/>
    </xf>
    <xf numFmtId="0" fontId="10" fillId="0" borderId="36" xfId="1" applyFont="1" applyBorder="1"/>
    <xf numFmtId="0" fontId="10" fillId="0" borderId="37" xfId="1" applyFont="1" applyBorder="1"/>
    <xf numFmtId="0" fontId="7" fillId="0" borderId="25" xfId="1" applyFont="1" applyBorder="1"/>
    <xf numFmtId="0" fontId="8" fillId="0" borderId="38" xfId="1" applyFont="1" applyBorder="1"/>
    <xf numFmtId="0" fontId="7" fillId="0" borderId="19" xfId="1" applyFont="1" applyBorder="1"/>
    <xf numFmtId="0" fontId="8" fillId="0" borderId="20" xfId="1" applyFont="1" applyBorder="1"/>
    <xf numFmtId="0" fontId="21" fillId="0" borderId="39" xfId="1" applyFont="1" applyBorder="1" applyAlignment="1">
      <alignment horizontal="center" vertical="center"/>
    </xf>
    <xf numFmtId="0" fontId="10" fillId="0" borderId="32" xfId="1" applyFont="1" applyBorder="1" applyAlignment="1">
      <alignment vertical="center" wrapText="1"/>
    </xf>
    <xf numFmtId="0" fontId="10" fillId="0" borderId="22" xfId="1" applyFont="1" applyBorder="1"/>
    <xf numFmtId="0" fontId="21" fillId="0" borderId="32" xfId="1" applyFont="1" applyBorder="1" applyAlignment="1">
      <alignment vertical="center" wrapText="1"/>
    </xf>
    <xf numFmtId="0" fontId="21" fillId="3" borderId="32" xfId="1" applyFont="1" applyFill="1" applyBorder="1" applyAlignment="1">
      <alignment vertical="center" wrapText="1"/>
    </xf>
    <xf numFmtId="0" fontId="10" fillId="3" borderId="22" xfId="1" applyFont="1" applyFill="1" applyBorder="1" applyAlignment="1">
      <alignment horizontal="right"/>
    </xf>
    <xf numFmtId="0" fontId="10" fillId="0" borderId="22" xfId="1" applyFont="1" applyBorder="1" applyAlignment="1">
      <alignment horizontal="right"/>
    </xf>
    <xf numFmtId="0" fontId="10" fillId="3" borderId="32" xfId="1" applyFont="1" applyFill="1" applyBorder="1" applyAlignment="1">
      <alignment horizontal="right"/>
    </xf>
    <xf numFmtId="0" fontId="10" fillId="3" borderId="32" xfId="1" applyFont="1" applyFill="1" applyBorder="1"/>
    <xf numFmtId="0" fontId="10" fillId="3" borderId="22" xfId="1" applyFont="1" applyFill="1" applyBorder="1"/>
    <xf numFmtId="0" fontId="10" fillId="0" borderId="33" xfId="1" applyFont="1" applyBorder="1"/>
    <xf numFmtId="0" fontId="10" fillId="0" borderId="28" xfId="1" applyFont="1" applyBorder="1"/>
    <xf numFmtId="0" fontId="8" fillId="0" borderId="21" xfId="1" applyFont="1" applyBorder="1" applyAlignment="1">
      <alignment horizontal="center"/>
    </xf>
    <xf numFmtId="2" fontId="21" fillId="3" borderId="36" xfId="1" applyNumberFormat="1" applyFont="1" applyFill="1" applyBorder="1" applyAlignment="1"/>
    <xf numFmtId="2" fontId="21" fillId="3" borderId="37" xfId="1" applyNumberFormat="1" applyFont="1" applyFill="1" applyBorder="1" applyAlignment="1"/>
    <xf numFmtId="0" fontId="8" fillId="0" borderId="39" xfId="1" applyFont="1" applyBorder="1" applyAlignment="1">
      <alignment horizontal="center"/>
    </xf>
    <xf numFmtId="0" fontId="8" fillId="0" borderId="19" xfId="1" applyFont="1" applyBorder="1" applyAlignment="1">
      <alignment horizontal="center"/>
    </xf>
    <xf numFmtId="0" fontId="21" fillId="0" borderId="40" xfId="1" applyFont="1" applyBorder="1" applyAlignment="1">
      <alignment horizontal="center" vertical="center"/>
    </xf>
    <xf numFmtId="0" fontId="21" fillId="0" borderId="40" xfId="1" applyFont="1" applyBorder="1" applyAlignment="1"/>
    <xf numFmtId="2" fontId="4" fillId="6" borderId="2" xfId="10" applyNumberFormat="1" applyFont="1" applyFill="1" applyBorder="1"/>
    <xf numFmtId="2" fontId="6" fillId="6" borderId="2" xfId="10" applyNumberFormat="1" applyFont="1" applyFill="1" applyBorder="1"/>
    <xf numFmtId="1" fontId="0" fillId="6" borderId="11" xfId="0" applyNumberFormat="1" applyFill="1" applyBorder="1" applyAlignment="1">
      <alignment horizontal="center"/>
    </xf>
    <xf numFmtId="0" fontId="0" fillId="6" borderId="11" xfId="0" applyFill="1" applyBorder="1"/>
    <xf numFmtId="2" fontId="0" fillId="6" borderId="11" xfId="0" applyNumberFormat="1" applyFill="1" applyBorder="1"/>
    <xf numFmtId="0" fontId="14" fillId="0" borderId="0" xfId="1" applyFont="1" applyAlignment="1"/>
    <xf numFmtId="17" fontId="22" fillId="0" borderId="1" xfId="0" applyNumberFormat="1" applyFont="1" applyFill="1" applyBorder="1" applyAlignment="1">
      <alignment horizontal="center"/>
    </xf>
    <xf numFmtId="1" fontId="4" fillId="0" borderId="9" xfId="0" applyNumberFormat="1" applyFont="1" applyBorder="1" applyAlignment="1">
      <alignment horizontal="center"/>
    </xf>
    <xf numFmtId="1" fontId="4" fillId="0" borderId="2" xfId="0" applyNumberFormat="1" applyFont="1" applyBorder="1" applyAlignment="1">
      <alignment horizontal="center"/>
    </xf>
    <xf numFmtId="1" fontId="4" fillId="0" borderId="0" xfId="0" applyNumberFormat="1" applyFont="1" applyBorder="1" applyAlignment="1">
      <alignment horizontal="center"/>
    </xf>
    <xf numFmtId="1" fontId="4" fillId="3" borderId="15" xfId="0" applyNumberFormat="1" applyFont="1" applyFill="1" applyBorder="1" applyAlignment="1">
      <alignment horizontal="center"/>
    </xf>
    <xf numFmtId="1" fontId="9" fillId="4" borderId="11" xfId="0" applyNumberFormat="1" applyFont="1" applyFill="1" applyBorder="1" applyAlignment="1">
      <alignment horizontal="center"/>
    </xf>
    <xf numFmtId="1" fontId="4" fillId="0" borderId="24" xfId="0" applyNumberFormat="1" applyFont="1" applyBorder="1" applyAlignment="1">
      <alignment horizontal="center"/>
    </xf>
    <xf numFmtId="1" fontId="9" fillId="4" borderId="26" xfId="0" applyNumberFormat="1" applyFont="1" applyFill="1" applyBorder="1" applyAlignment="1">
      <alignment horizontal="center"/>
    </xf>
    <xf numFmtId="1" fontId="9" fillId="4" borderId="27" xfId="0" applyNumberFormat="1" applyFont="1" applyFill="1" applyBorder="1" applyAlignment="1">
      <alignment horizontal="center"/>
    </xf>
    <xf numFmtId="1" fontId="9" fillId="4" borderId="28" xfId="0" applyNumberFormat="1" applyFont="1" applyFill="1" applyBorder="1" applyAlignment="1">
      <alignment horizontal="center"/>
    </xf>
    <xf numFmtId="0" fontId="5" fillId="0" borderId="5" xfId="0" applyFont="1" applyBorder="1" applyAlignment="1">
      <alignment vertical="top" wrapText="1"/>
    </xf>
    <xf numFmtId="0" fontId="4" fillId="4" borderId="10" xfId="0" applyFont="1" applyFill="1" applyBorder="1" applyAlignment="1">
      <alignment horizontal="center"/>
    </xf>
    <xf numFmtId="1" fontId="4" fillId="4" borderId="11" xfId="0" applyNumberFormat="1" applyFont="1" applyFill="1" applyBorder="1" applyAlignment="1">
      <alignment horizontal="center"/>
    </xf>
    <xf numFmtId="1" fontId="17" fillId="4" borderId="11" xfId="0" applyNumberFormat="1" applyFont="1" applyFill="1" applyBorder="1" applyAlignment="1">
      <alignment horizontal="left"/>
    </xf>
    <xf numFmtId="0" fontId="4" fillId="4" borderId="9" xfId="0" applyFont="1" applyFill="1" applyBorder="1" applyAlignment="1">
      <alignment horizontal="center"/>
    </xf>
    <xf numFmtId="1" fontId="4" fillId="4" borderId="2" xfId="0" applyNumberFormat="1" applyFont="1" applyFill="1" applyBorder="1" applyAlignment="1">
      <alignment horizontal="center"/>
    </xf>
    <xf numFmtId="2" fontId="4" fillId="4" borderId="2" xfId="0" applyNumberFormat="1" applyFont="1" applyFill="1" applyBorder="1"/>
    <xf numFmtId="0" fontId="4" fillId="4" borderId="11" xfId="0" applyFont="1" applyFill="1" applyBorder="1" applyAlignment="1">
      <alignment horizontal="center"/>
    </xf>
    <xf numFmtId="169" fontId="4" fillId="0" borderId="2" xfId="0" applyNumberFormat="1" applyFont="1" applyBorder="1" applyAlignment="1">
      <alignment horizontal="right"/>
    </xf>
    <xf numFmtId="169" fontId="4" fillId="4" borderId="2" xfId="0" applyNumberFormat="1" applyFont="1" applyFill="1" applyBorder="1" applyAlignment="1">
      <alignment horizontal="right"/>
    </xf>
    <xf numFmtId="0" fontId="9" fillId="4" borderId="9" xfId="0" applyFont="1" applyFill="1" applyBorder="1" applyAlignment="1">
      <alignment horizontal="left"/>
    </xf>
    <xf numFmtId="0" fontId="24" fillId="4" borderId="2" xfId="0" applyFont="1" applyFill="1" applyBorder="1"/>
    <xf numFmtId="0" fontId="9" fillId="0" borderId="4" xfId="0" applyFont="1" applyBorder="1" applyAlignment="1">
      <alignment horizontal="left"/>
    </xf>
    <xf numFmtId="0" fontId="18" fillId="0" borderId="11" xfId="0" applyFont="1" applyBorder="1" applyAlignment="1">
      <alignment horizontal="center" vertical="center" wrapText="1"/>
    </xf>
    <xf numFmtId="2" fontId="29" fillId="6" borderId="2" xfId="10" applyNumberFormat="1" applyFont="1" applyFill="1" applyBorder="1"/>
    <xf numFmtId="2" fontId="0" fillId="6" borderId="11" xfId="0" applyNumberFormat="1" applyFill="1" applyBorder="1" applyAlignment="1">
      <alignment horizontal="right"/>
    </xf>
    <xf numFmtId="0" fontId="0" fillId="6" borderId="32" xfId="0" applyFill="1" applyBorder="1" applyAlignment="1">
      <alignment vertical="top"/>
    </xf>
    <xf numFmtId="0" fontId="0" fillId="6" borderId="32" xfId="0" applyFill="1" applyBorder="1"/>
    <xf numFmtId="0" fontId="0" fillId="6" borderId="33" xfId="0" applyFill="1" applyBorder="1"/>
    <xf numFmtId="0" fontId="2" fillId="6" borderId="11" xfId="0" applyFont="1" applyFill="1" applyBorder="1" applyAlignment="1">
      <alignment wrapText="1"/>
    </xf>
    <xf numFmtId="1" fontId="3" fillId="6" borderId="2" xfId="0" applyNumberFormat="1" applyFont="1" applyFill="1" applyBorder="1"/>
    <xf numFmtId="1" fontId="4" fillId="6" borderId="9" xfId="0" applyNumberFormat="1" applyFont="1" applyFill="1" applyBorder="1" applyAlignment="1">
      <alignment horizontal="center"/>
    </xf>
    <xf numFmtId="1" fontId="4" fillId="6" borderId="6" xfId="0" applyNumberFormat="1" applyFont="1" applyFill="1" applyBorder="1" applyAlignment="1">
      <alignment horizontal="center"/>
    </xf>
    <xf numFmtId="1" fontId="4" fillId="6" borderId="25" xfId="0" applyNumberFormat="1" applyFont="1" applyFill="1" applyBorder="1" applyAlignment="1">
      <alignment horizontal="center"/>
    </xf>
    <xf numFmtId="0" fontId="18" fillId="6" borderId="11" xfId="0" applyFont="1" applyFill="1" applyBorder="1" applyAlignment="1">
      <alignment horizontal="center"/>
    </xf>
    <xf numFmtId="0" fontId="2" fillId="6" borderId="11" xfId="0" applyFont="1" applyFill="1" applyBorder="1" applyAlignment="1">
      <alignment horizontal="center"/>
    </xf>
    <xf numFmtId="2" fontId="2" fillId="6" borderId="11" xfId="0" applyNumberFormat="1" applyFont="1" applyFill="1" applyBorder="1" applyAlignment="1">
      <alignment horizontal="center"/>
    </xf>
    <xf numFmtId="1" fontId="7" fillId="6" borderId="11" xfId="0" applyNumberFormat="1" applyFont="1" applyFill="1" applyBorder="1" applyAlignment="1">
      <alignment horizontal="center"/>
    </xf>
    <xf numFmtId="1" fontId="7" fillId="6" borderId="11" xfId="0" applyNumberFormat="1" applyFont="1" applyFill="1" applyBorder="1" applyAlignment="1">
      <alignment horizontal="center" vertical="top"/>
    </xf>
    <xf numFmtId="2" fontId="7" fillId="6" borderId="11" xfId="0" applyNumberFormat="1" applyFont="1" applyFill="1" applyBorder="1" applyAlignment="1">
      <alignment horizontal="right" vertical="top"/>
    </xf>
    <xf numFmtId="0" fontId="4" fillId="6" borderId="2" xfId="0" applyFont="1" applyFill="1" applyBorder="1"/>
    <xf numFmtId="0" fontId="4" fillId="6" borderId="9" xfId="0" applyFont="1" applyFill="1" applyBorder="1"/>
    <xf numFmtId="0" fontId="4" fillId="6" borderId="6" xfId="0" applyFont="1" applyFill="1" applyBorder="1"/>
    <xf numFmtId="0" fontId="4" fillId="6" borderId="0" xfId="0" applyFont="1" applyFill="1" applyBorder="1"/>
    <xf numFmtId="1" fontId="0" fillId="6" borderId="2" xfId="0" applyNumberFormat="1" applyFill="1" applyBorder="1" applyAlignment="1">
      <alignment horizontal="center"/>
    </xf>
    <xf numFmtId="1" fontId="0" fillId="6" borderId="6" xfId="0" applyNumberFormat="1" applyFill="1" applyBorder="1" applyAlignment="1">
      <alignment horizontal="center"/>
    </xf>
    <xf numFmtId="1" fontId="0" fillId="6" borderId="9" xfId="0" applyNumberFormat="1" applyFill="1" applyBorder="1" applyAlignment="1">
      <alignment horizontal="center"/>
    </xf>
    <xf numFmtId="0" fontId="23" fillId="6" borderId="11" xfId="1" applyFont="1" applyFill="1" applyBorder="1"/>
    <xf numFmtId="2" fontId="4" fillId="6" borderId="2" xfId="0" applyNumberFormat="1" applyFont="1" applyFill="1" applyBorder="1"/>
    <xf numFmtId="2" fontId="4" fillId="6" borderId="4" xfId="0" applyNumberFormat="1" applyFont="1" applyFill="1" applyBorder="1"/>
    <xf numFmtId="0" fontId="4" fillId="3" borderId="9" xfId="0" applyFont="1" applyFill="1" applyBorder="1" applyAlignment="1">
      <alignment horizontal="center"/>
    </xf>
    <xf numFmtId="0" fontId="4" fillId="3" borderId="2" xfId="0" applyFont="1" applyFill="1" applyBorder="1"/>
    <xf numFmtId="2" fontId="4" fillId="3" borderId="2" xfId="0" applyNumberFormat="1" applyFont="1" applyFill="1" applyBorder="1"/>
    <xf numFmtId="2" fontId="4" fillId="4" borderId="11" xfId="0" applyNumberFormat="1" applyFont="1" applyFill="1" applyBorder="1"/>
    <xf numFmtId="0" fontId="0" fillId="0" borderId="11" xfId="0" applyBorder="1" applyAlignment="1">
      <alignment horizontal="center"/>
    </xf>
    <xf numFmtId="0" fontId="5" fillId="0" borderId="11" xfId="0" applyFont="1" applyBorder="1" applyAlignment="1">
      <alignment horizontal="center"/>
    </xf>
    <xf numFmtId="2" fontId="0" fillId="6" borderId="11" xfId="0" applyNumberFormat="1" applyFont="1" applyFill="1" applyBorder="1"/>
    <xf numFmtId="1" fontId="0" fillId="6" borderId="11" xfId="0" applyNumberFormat="1" applyFont="1" applyFill="1" applyBorder="1" applyAlignment="1">
      <alignment horizontal="center"/>
    </xf>
    <xf numFmtId="0" fontId="0" fillId="6" borderId="11" xfId="0" applyFont="1" applyFill="1" applyBorder="1"/>
    <xf numFmtId="1" fontId="0" fillId="3" borderId="11" xfId="0" applyNumberFormat="1" applyFont="1" applyFill="1" applyBorder="1" applyAlignment="1">
      <alignment horizontal="center"/>
    </xf>
    <xf numFmtId="1" fontId="0" fillId="3" borderId="11" xfId="0" applyNumberFormat="1" applyFont="1" applyFill="1" applyBorder="1" applyAlignment="1">
      <alignment horizontal="right"/>
    </xf>
    <xf numFmtId="2" fontId="0" fillId="0" borderId="11" xfId="0" applyNumberFormat="1" applyFont="1" applyBorder="1"/>
    <xf numFmtId="2" fontId="0" fillId="0" borderId="11" xfId="0" applyNumberFormat="1" applyBorder="1" applyAlignment="1">
      <alignment horizontal="center"/>
    </xf>
    <xf numFmtId="2" fontId="2" fillId="4" borderId="11" xfId="0" applyNumberFormat="1" applyFont="1" applyFill="1" applyBorder="1" applyAlignment="1">
      <alignment horizontal="center"/>
    </xf>
    <xf numFmtId="0" fontId="0" fillId="0" borderId="11" xfId="0" applyFill="1" applyBorder="1"/>
    <xf numFmtId="2" fontId="0" fillId="0" borderId="11" xfId="0" applyNumberFormat="1" applyFill="1" applyBorder="1"/>
    <xf numFmtId="0" fontId="5" fillId="0" borderId="0" xfId="0" applyFont="1" applyBorder="1" applyAlignment="1">
      <alignment vertical="top" wrapText="1"/>
    </xf>
    <xf numFmtId="0" fontId="0" fillId="0" borderId="0" xfId="0" applyAlignment="1"/>
    <xf numFmtId="0" fontId="2" fillId="0" borderId="11" xfId="0" applyFont="1" applyBorder="1" applyAlignment="1">
      <alignment horizontal="center" wrapText="1"/>
    </xf>
    <xf numFmtId="0" fontId="2" fillId="0" borderId="11" xfId="0" applyFont="1" applyFill="1" applyBorder="1" applyAlignment="1">
      <alignment horizontal="center" wrapText="1"/>
    </xf>
    <xf numFmtId="2" fontId="4" fillId="6" borderId="11" xfId="0" applyNumberFormat="1" applyFont="1" applyFill="1" applyBorder="1" applyAlignment="1">
      <alignment horizontal="right"/>
    </xf>
    <xf numFmtId="170" fontId="2" fillId="4" borderId="11" xfId="13" applyNumberFormat="1" applyFont="1" applyFill="1" applyBorder="1" applyAlignment="1">
      <alignment horizontal="right"/>
    </xf>
    <xf numFmtId="0" fontId="3" fillId="0" borderId="12" xfId="0" applyFont="1" applyBorder="1"/>
    <xf numFmtId="0" fontId="9" fillId="0" borderId="0" xfId="0" applyFont="1" applyBorder="1" applyAlignment="1"/>
    <xf numFmtId="0" fontId="4" fillId="0" borderId="9" xfId="10" applyFont="1" applyFill="1" applyBorder="1"/>
    <xf numFmtId="0" fontId="0" fillId="6" borderId="11" xfId="0" applyFill="1" applyBorder="1" applyAlignment="1">
      <alignment horizontal="center"/>
    </xf>
    <xf numFmtId="0" fontId="18" fillId="0" borderId="11" xfId="0" applyFont="1" applyBorder="1" applyAlignment="1">
      <alignment horizontal="center"/>
    </xf>
    <xf numFmtId="0" fontId="0" fillId="0" borderId="11" xfId="0" applyBorder="1" applyAlignment="1">
      <alignment horizontal="center"/>
    </xf>
    <xf numFmtId="167" fontId="18" fillId="6" borderId="11" xfId="0" applyNumberFormat="1" applyFont="1" applyFill="1" applyBorder="1" applyAlignment="1">
      <alignment horizontal="center"/>
    </xf>
    <xf numFmtId="167" fontId="2" fillId="6" borderId="11" xfId="0" applyNumberFormat="1" applyFont="1" applyFill="1" applyBorder="1" applyAlignment="1">
      <alignment horizontal="center"/>
    </xf>
    <xf numFmtId="167" fontId="0" fillId="6" borderId="11" xfId="0" applyNumberFormat="1" applyFill="1" applyBorder="1" applyAlignment="1">
      <alignment horizontal="center"/>
    </xf>
    <xf numFmtId="0" fontId="0" fillId="6" borderId="13" xfId="0" applyFill="1" applyBorder="1"/>
    <xf numFmtId="0" fontId="0" fillId="6" borderId="15" xfId="0" applyFill="1" applyBorder="1"/>
    <xf numFmtId="167" fontId="30" fillId="0" borderId="0" xfId="0" applyNumberFormat="1" applyFont="1"/>
    <xf numFmtId="0" fontId="30" fillId="0" borderId="0" xfId="0" applyFont="1"/>
    <xf numFmtId="0" fontId="9" fillId="0" borderId="4" xfId="0" applyFont="1" applyBorder="1" applyAlignment="1">
      <alignment horizontal="center"/>
    </xf>
    <xf numFmtId="0" fontId="9" fillId="0" borderId="2" xfId="0" applyFont="1" applyBorder="1" applyAlignment="1">
      <alignment horizontal="center"/>
    </xf>
    <xf numFmtId="0" fontId="9" fillId="0" borderId="15" xfId="0" applyFont="1" applyBorder="1" applyAlignment="1">
      <alignment horizontal="center" wrapText="1"/>
    </xf>
    <xf numFmtId="0" fontId="0" fillId="0" borderId="21" xfId="0" applyBorder="1" applyAlignment="1">
      <alignment vertical="top"/>
    </xf>
    <xf numFmtId="0" fontId="2" fillId="0" borderId="41" xfId="0" applyFont="1" applyBorder="1" applyAlignment="1">
      <alignment vertical="top"/>
    </xf>
    <xf numFmtId="0" fontId="0" fillId="0" borderId="42" xfId="0" applyBorder="1" applyAlignment="1">
      <alignment vertical="top"/>
    </xf>
    <xf numFmtId="0" fontId="0" fillId="0" borderId="43" xfId="0" applyBorder="1" applyAlignment="1">
      <alignment vertical="top"/>
    </xf>
    <xf numFmtId="0" fontId="9" fillId="0" borderId="1" xfId="0" applyFont="1" applyBorder="1" applyAlignment="1">
      <alignment horizontal="center" wrapText="1"/>
    </xf>
    <xf numFmtId="0" fontId="5" fillId="0" borderId="11" xfId="0" applyFont="1" applyFill="1" applyBorder="1" applyAlignment="1">
      <alignment horizontal="center" vertical="top" wrapText="1"/>
    </xf>
    <xf numFmtId="0" fontId="0" fillId="0" borderId="11" xfId="0" applyBorder="1" applyAlignment="1">
      <alignment horizontal="center"/>
    </xf>
    <xf numFmtId="1" fontId="0" fillId="6" borderId="11" xfId="0" applyNumberFormat="1" applyFill="1" applyBorder="1"/>
    <xf numFmtId="1" fontId="0" fillId="0" borderId="11" xfId="0" applyNumberFormat="1" applyBorder="1"/>
    <xf numFmtId="0" fontId="3" fillId="0" borderId="9" xfId="0" applyFont="1" applyBorder="1"/>
    <xf numFmtId="1" fontId="31" fillId="6" borderId="11" xfId="0" applyNumberFormat="1" applyFont="1" applyFill="1" applyBorder="1" applyAlignment="1">
      <alignment horizontal="center"/>
    </xf>
    <xf numFmtId="2" fontId="31" fillId="6" borderId="11" xfId="0" applyNumberFormat="1" applyFont="1" applyFill="1" applyBorder="1" applyAlignment="1">
      <alignment horizontal="right"/>
    </xf>
    <xf numFmtId="2" fontId="0" fillId="3" borderId="11" xfId="0" applyNumberFormat="1" applyFill="1" applyBorder="1" applyAlignment="1">
      <alignment horizontal="center"/>
    </xf>
    <xf numFmtId="0" fontId="0" fillId="6" borderId="0" xfId="0" applyFill="1" applyAlignment="1">
      <alignment horizontal="center"/>
    </xf>
    <xf numFmtId="0" fontId="0" fillId="6" borderId="11" xfId="0" applyFill="1" applyBorder="1" applyAlignment="1">
      <alignment wrapText="1"/>
    </xf>
    <xf numFmtId="2" fontId="7" fillId="6" borderId="11" xfId="0" applyNumberFormat="1" applyFont="1" applyFill="1" applyBorder="1" applyAlignment="1">
      <alignment horizontal="center"/>
    </xf>
    <xf numFmtId="2" fontId="7" fillId="0" borderId="11" xfId="0" applyNumberFormat="1" applyFont="1" applyFill="1" applyBorder="1" applyAlignment="1">
      <alignment horizontal="center"/>
    </xf>
    <xf numFmtId="2" fontId="7" fillId="6" borderId="11" xfId="0" applyNumberFormat="1" applyFont="1" applyFill="1" applyBorder="1" applyAlignment="1">
      <alignment horizontal="center" vertical="top"/>
    </xf>
    <xf numFmtId="0" fontId="4" fillId="7" borderId="0" xfId="0" applyFont="1" applyFill="1" applyBorder="1"/>
    <xf numFmtId="0" fontId="9" fillId="7" borderId="0" xfId="0" applyFont="1" applyFill="1" applyBorder="1"/>
    <xf numFmtId="1" fontId="9" fillId="7" borderId="0" xfId="0" applyNumberFormat="1" applyFont="1" applyFill="1" applyBorder="1" applyAlignment="1">
      <alignment horizontal="center"/>
    </xf>
    <xf numFmtId="0" fontId="0" fillId="7" borderId="0" xfId="0" applyFill="1"/>
    <xf numFmtId="0" fontId="9" fillId="7" borderId="0" xfId="0" applyFont="1" applyFill="1" applyBorder="1" applyAlignment="1">
      <alignment horizontal="center"/>
    </xf>
    <xf numFmtId="0" fontId="0" fillId="6" borderId="11" xfId="0" applyFont="1" applyFill="1" applyBorder="1" applyAlignment="1">
      <alignment wrapText="1"/>
    </xf>
    <xf numFmtId="0" fontId="0" fillId="0" borderId="11" xfId="0" applyFont="1" applyBorder="1" applyAlignment="1">
      <alignment horizontal="center" vertical="top" wrapText="1"/>
    </xf>
    <xf numFmtId="49" fontId="0" fillId="6" borderId="11" xfId="0" applyNumberFormat="1" applyFill="1" applyBorder="1" applyAlignment="1">
      <alignment vertical="top" wrapText="1"/>
    </xf>
    <xf numFmtId="0" fontId="2" fillId="6" borderId="11" xfId="0" applyFont="1" applyFill="1" applyBorder="1" applyAlignment="1">
      <alignment vertical="top" wrapText="1"/>
    </xf>
    <xf numFmtId="0" fontId="0" fillId="6" borderId="11" xfId="0" applyFont="1" applyFill="1" applyBorder="1" applyAlignment="1">
      <alignment vertical="top" wrapText="1"/>
    </xf>
    <xf numFmtId="0" fontId="0" fillId="6" borderId="11" xfId="0" applyFill="1" applyBorder="1" applyAlignment="1">
      <alignment vertical="top"/>
    </xf>
    <xf numFmtId="0" fontId="0" fillId="6" borderId="11" xfId="0" applyFill="1" applyBorder="1" applyAlignment="1">
      <alignment horizontal="left" vertical="top" wrapText="1"/>
    </xf>
    <xf numFmtId="0" fontId="5" fillId="0" borderId="11" xfId="0" applyFont="1" applyBorder="1" applyAlignment="1">
      <alignment horizontal="center" vertical="center" wrapText="1"/>
    </xf>
    <xf numFmtId="0" fontId="5" fillId="0" borderId="0" xfId="0" applyFont="1" applyBorder="1" applyAlignment="1">
      <alignment vertical="center" wrapText="1"/>
    </xf>
    <xf numFmtId="0" fontId="0" fillId="0" borderId="0" xfId="0"/>
    <xf numFmtId="0" fontId="0" fillId="0" borderId="0" xfId="0" applyBorder="1"/>
    <xf numFmtId="0" fontId="0" fillId="0" borderId="0" xfId="0" applyAlignment="1">
      <alignment wrapText="1"/>
    </xf>
    <xf numFmtId="2" fontId="0" fillId="3" borderId="11" xfId="0" applyNumberFormat="1" applyFill="1" applyBorder="1" applyAlignment="1">
      <alignment horizontal="right"/>
    </xf>
    <xf numFmtId="0" fontId="4" fillId="4" borderId="11" xfId="0" applyFont="1" applyFill="1" applyBorder="1"/>
    <xf numFmtId="1" fontId="4" fillId="4" borderId="11" xfId="0" applyNumberFormat="1" applyFont="1" applyFill="1" applyBorder="1" applyAlignment="1">
      <alignment horizontal="center"/>
    </xf>
    <xf numFmtId="1" fontId="17" fillId="4" borderId="11" xfId="0" applyNumberFormat="1" applyFont="1" applyFill="1" applyBorder="1" applyAlignment="1">
      <alignment horizontal="left"/>
    </xf>
    <xf numFmtId="1" fontId="4" fillId="6" borderId="2" xfId="0" applyNumberFormat="1" applyFont="1" applyFill="1" applyBorder="1" applyAlignment="1">
      <alignment horizontal="center"/>
    </xf>
    <xf numFmtId="1" fontId="4" fillId="6" borderId="0" xfId="0" applyNumberFormat="1" applyFont="1" applyFill="1" applyBorder="1" applyAlignment="1">
      <alignment horizontal="center"/>
    </xf>
    <xf numFmtId="1" fontId="0" fillId="6" borderId="2" xfId="0" applyNumberFormat="1" applyFill="1" applyBorder="1" applyAlignment="1">
      <alignment horizontal="center"/>
    </xf>
    <xf numFmtId="1" fontId="0" fillId="6" borderId="6" xfId="0" applyNumberFormat="1" applyFill="1" applyBorder="1" applyAlignment="1">
      <alignment horizontal="center"/>
    </xf>
    <xf numFmtId="0" fontId="9" fillId="0" borderId="0" xfId="0" applyFont="1" applyBorder="1" applyAlignment="1"/>
    <xf numFmtId="0" fontId="0" fillId="6" borderId="2" xfId="0" applyFill="1" applyBorder="1"/>
    <xf numFmtId="0" fontId="0" fillId="6" borderId="6" xfId="0" applyFill="1" applyBorder="1"/>
    <xf numFmtId="0" fontId="0" fillId="0" borderId="2" xfId="0" applyFont="1" applyBorder="1" applyAlignment="1">
      <alignment vertical="center" wrapText="1"/>
    </xf>
    <xf numFmtId="0" fontId="34" fillId="0" borderId="2" xfId="0" applyFont="1" applyBorder="1" applyAlignment="1">
      <alignment horizontal="center"/>
    </xf>
    <xf numFmtId="0" fontId="34" fillId="0" borderId="2" xfId="0" applyFont="1" applyBorder="1" applyAlignment="1">
      <alignment vertical="center" wrapText="1"/>
    </xf>
    <xf numFmtId="0" fontId="34" fillId="0" borderId="9" xfId="0" applyFont="1" applyBorder="1" applyAlignment="1">
      <alignment vertical="center" wrapText="1"/>
    </xf>
    <xf numFmtId="0" fontId="2" fillId="0" borderId="11" xfId="0" applyFont="1" applyBorder="1" applyAlignment="1">
      <alignment horizontal="center" vertical="center" wrapText="1"/>
    </xf>
    <xf numFmtId="1" fontId="32" fillId="0" borderId="11" xfId="0" applyNumberFormat="1" applyFont="1" applyFill="1" applyBorder="1" applyAlignment="1">
      <alignment horizontal="center" vertical="center" wrapText="1"/>
    </xf>
    <xf numFmtId="0" fontId="33"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1" fontId="32"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2" borderId="11" xfId="0" applyFont="1" applyFill="1" applyBorder="1" applyAlignment="1">
      <alignment horizontal="center" vertical="center"/>
    </xf>
    <xf numFmtId="0" fontId="5" fillId="2" borderId="11" xfId="0" applyFont="1" applyFill="1" applyBorder="1" applyAlignment="1">
      <alignment horizontal="center"/>
    </xf>
    <xf numFmtId="0" fontId="5" fillId="2" borderId="11" xfId="0" applyFont="1" applyFill="1" applyBorder="1"/>
    <xf numFmtId="2" fontId="0" fillId="6" borderId="11" xfId="0" applyNumberFormat="1" applyFill="1" applyBorder="1" applyAlignment="1">
      <alignment horizontal="center"/>
    </xf>
    <xf numFmtId="0" fontId="9" fillId="0" borderId="15" xfId="0" applyFont="1" applyBorder="1" applyAlignment="1">
      <alignment horizontal="center" vertical="top" wrapText="1"/>
    </xf>
    <xf numFmtId="1" fontId="3" fillId="6" borderId="2" xfId="0" applyNumberFormat="1" applyFont="1" applyFill="1" applyBorder="1" applyAlignment="1">
      <alignment horizontal="center"/>
    </xf>
    <xf numFmtId="0" fontId="4" fillId="6" borderId="2" xfId="0" applyFont="1" applyFill="1" applyBorder="1" applyAlignment="1">
      <alignment horizontal="right"/>
    </xf>
    <xf numFmtId="0" fontId="0" fillId="0" borderId="11" xfId="0" applyBorder="1" applyAlignment="1">
      <alignment horizontal="center"/>
    </xf>
    <xf numFmtId="16" fontId="35" fillId="6" borderId="11" xfId="0" applyNumberFormat="1" applyFont="1" applyFill="1" applyBorder="1"/>
    <xf numFmtId="169" fontId="4" fillId="6" borderId="2" xfId="0" applyNumberFormat="1" applyFont="1" applyFill="1" applyBorder="1"/>
    <xf numFmtId="0" fontId="9" fillId="4" borderId="11" xfId="0" applyFont="1" applyFill="1" applyBorder="1" applyAlignment="1">
      <alignment horizontal="right"/>
    </xf>
    <xf numFmtId="1" fontId="17" fillId="4" borderId="11" xfId="0" applyNumberFormat="1" applyFont="1" applyFill="1" applyBorder="1" applyAlignment="1">
      <alignment horizontal="center"/>
    </xf>
    <xf numFmtId="0" fontId="0" fillId="0" borderId="2" xfId="0" applyFill="1" applyBorder="1" applyAlignment="1">
      <alignment horizontal="center"/>
    </xf>
    <xf numFmtId="0" fontId="0" fillId="0" borderId="4" xfId="0" applyBorder="1" applyAlignment="1">
      <alignment horizontal="center"/>
    </xf>
    <xf numFmtId="0" fontId="4" fillId="3" borderId="1" xfId="0" applyFont="1" applyFill="1" applyBorder="1" applyAlignment="1">
      <alignment horizontal="right"/>
    </xf>
    <xf numFmtId="0" fontId="3" fillId="3" borderId="1" xfId="0" applyFont="1" applyFill="1" applyBorder="1" applyAlignment="1">
      <alignment horizontal="left"/>
    </xf>
    <xf numFmtId="1" fontId="3" fillId="3" borderId="1" xfId="0" applyNumberFormat="1" applyFont="1" applyFill="1" applyBorder="1" applyAlignment="1">
      <alignment horizontal="center"/>
    </xf>
    <xf numFmtId="0" fontId="9" fillId="0" borderId="0" xfId="16" applyFont="1" applyBorder="1"/>
    <xf numFmtId="0" fontId="9" fillId="0" borderId="0" xfId="16" applyFont="1" applyBorder="1" applyAlignment="1">
      <alignment horizontal="right" shrinkToFit="1"/>
    </xf>
    <xf numFmtId="17" fontId="18" fillId="0" borderId="0" xfId="0" applyNumberFormat="1" applyFont="1" applyAlignment="1">
      <alignment horizontal="left"/>
    </xf>
    <xf numFmtId="0" fontId="2" fillId="0" borderId="11" xfId="0" applyFont="1" applyBorder="1"/>
    <xf numFmtId="14" fontId="0" fillId="0" borderId="11" xfId="0" applyNumberFormat="1" applyBorder="1"/>
    <xf numFmtId="0" fontId="0" fillId="0" borderId="0" xfId="0" applyFill="1" applyBorder="1"/>
    <xf numFmtId="0" fontId="0" fillId="0" borderId="11" xfId="0" applyFont="1" applyFill="1" applyBorder="1" applyAlignment="1">
      <alignment wrapText="1"/>
    </xf>
    <xf numFmtId="0" fontId="36" fillId="6" borderId="11" xfId="0" applyFont="1" applyFill="1" applyBorder="1" applyAlignment="1">
      <alignment horizontal="center"/>
    </xf>
    <xf numFmtId="14" fontId="0" fillId="6" borderId="11" xfId="0" applyNumberFormat="1" applyFont="1" applyFill="1" applyBorder="1" applyAlignment="1">
      <alignment horizontal="center"/>
    </xf>
    <xf numFmtId="2" fontId="0" fillId="6" borderId="11" xfId="0" applyNumberFormat="1" applyFont="1" applyFill="1" applyBorder="1" applyAlignment="1">
      <alignment horizontal="center"/>
    </xf>
    <xf numFmtId="0" fontId="0" fillId="6" borderId="11" xfId="0" applyFont="1" applyFill="1" applyBorder="1" applyAlignment="1">
      <alignment horizontal="center"/>
    </xf>
    <xf numFmtId="0" fontId="0" fillId="6" borderId="11" xfId="0" applyFont="1" applyFill="1" applyBorder="1" applyAlignment="1">
      <alignment horizontal="left" wrapText="1"/>
    </xf>
    <xf numFmtId="0" fontId="4" fillId="4" borderId="11" xfId="0" applyFont="1" applyFill="1" applyBorder="1" applyAlignment="1">
      <alignment horizontal="right"/>
    </xf>
    <xf numFmtId="0" fontId="0" fillId="0" borderId="11" xfId="0" applyBorder="1" applyAlignment="1">
      <alignment vertical="top"/>
    </xf>
    <xf numFmtId="1" fontId="0" fillId="6" borderId="11" xfId="0" applyNumberFormat="1" applyFill="1" applyBorder="1" applyAlignment="1">
      <alignment horizontal="center" vertical="top"/>
    </xf>
    <xf numFmtId="0" fontId="0" fillId="6" borderId="6" xfId="0" applyFill="1" applyBorder="1" applyAlignment="1">
      <alignment horizontal="center"/>
    </xf>
    <xf numFmtId="0" fontId="0" fillId="6" borderId="2" xfId="0" applyFill="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left"/>
    </xf>
    <xf numFmtId="0" fontId="0" fillId="0" borderId="0" xfId="0" applyBorder="1" applyAlignment="1"/>
    <xf numFmtId="0" fontId="9" fillId="0" borderId="0" xfId="0" applyFont="1" applyBorder="1" applyAlignment="1">
      <alignment horizontal="center"/>
    </xf>
    <xf numFmtId="0" fontId="4" fillId="0" borderId="6" xfId="0" applyFont="1" applyBorder="1"/>
    <xf numFmtId="0" fontId="0" fillId="6" borderId="13" xfId="0" applyFill="1" applyBorder="1" applyAlignment="1">
      <alignment horizontal="center" vertical="center"/>
    </xf>
    <xf numFmtId="0" fontId="0" fillId="6" borderId="11" xfId="0" applyFill="1" applyBorder="1" applyAlignment="1">
      <alignment horizontal="center"/>
    </xf>
    <xf numFmtId="0" fontId="2" fillId="0" borderId="11" xfId="0" applyFont="1" applyBorder="1" applyAlignment="1">
      <alignment horizontal="center" wrapText="1"/>
    </xf>
    <xf numFmtId="0" fontId="0" fillId="0" borderId="11" xfId="0" applyBorder="1" applyAlignment="1">
      <alignment horizontal="center"/>
    </xf>
    <xf numFmtId="0" fontId="8" fillId="4" borderId="11" xfId="0" applyFont="1" applyFill="1" applyBorder="1" applyAlignment="1">
      <alignment horizontal="center"/>
    </xf>
    <xf numFmtId="1" fontId="4" fillId="3" borderId="2" xfId="0" applyNumberFormat="1" applyFont="1" applyFill="1" applyBorder="1" applyAlignment="1">
      <alignment horizontal="center"/>
    </xf>
    <xf numFmtId="1" fontId="2" fillId="0" borderId="11" xfId="0" applyNumberFormat="1" applyFont="1" applyBorder="1" applyAlignment="1">
      <alignment horizontal="center"/>
    </xf>
    <xf numFmtId="0" fontId="2" fillId="0" borderId="11" xfId="0" applyFont="1" applyBorder="1" applyAlignment="1">
      <alignment horizontal="center"/>
    </xf>
    <xf numFmtId="0" fontId="2" fillId="4" borderId="11" xfId="0" applyFont="1" applyFill="1" applyBorder="1" applyAlignment="1">
      <alignment horizontal="center"/>
    </xf>
    <xf numFmtId="0" fontId="7" fillId="0" borderId="4" xfId="10" applyFont="1" applyBorder="1" applyAlignment="1">
      <alignment vertical="center"/>
    </xf>
    <xf numFmtId="0" fontId="7" fillId="0" borderId="2" xfId="10" applyFont="1" applyBorder="1" applyAlignment="1">
      <alignment vertical="center"/>
    </xf>
    <xf numFmtId="0" fontId="7" fillId="0" borderId="1" xfId="10" applyFont="1" applyBorder="1" applyAlignment="1">
      <alignment vertical="center"/>
    </xf>
    <xf numFmtId="0" fontId="0" fillId="0" borderId="11" xfId="0" applyBorder="1" applyAlignment="1">
      <alignment vertical="center"/>
    </xf>
    <xf numFmtId="1" fontId="0" fillId="6" borderId="11" xfId="0" applyNumberFormat="1" applyFill="1" applyBorder="1" applyAlignment="1">
      <alignment horizontal="center" vertical="center"/>
    </xf>
    <xf numFmtId="0" fontId="4" fillId="6" borderId="2" xfId="0" applyFont="1" applyFill="1" applyBorder="1" applyAlignment="1">
      <alignment horizontal="center"/>
    </xf>
    <xf numFmtId="0" fontId="4" fillId="6" borderId="2" xfId="0" applyFont="1" applyFill="1" applyBorder="1" applyAlignment="1">
      <alignment horizontal="center" vertical="top"/>
    </xf>
    <xf numFmtId="2" fontId="4" fillId="6" borderId="2" xfId="0" applyNumberFormat="1" applyFont="1" applyFill="1" applyBorder="1" applyAlignment="1">
      <alignment horizontal="center"/>
    </xf>
    <xf numFmtId="0" fontId="4" fillId="0" borderId="9" xfId="0" applyFont="1" applyBorder="1" applyAlignment="1">
      <alignment wrapText="1"/>
    </xf>
    <xf numFmtId="17" fontId="0" fillId="0" borderId="0" xfId="0" quotePrefix="1" applyNumberFormat="1"/>
    <xf numFmtId="1" fontId="3" fillId="6" borderId="25" xfId="0" applyNumberFormat="1" applyFont="1" applyFill="1" applyBorder="1" applyAlignment="1">
      <alignment horizontal="center"/>
    </xf>
    <xf numFmtId="1" fontId="3" fillId="6" borderId="9" xfId="0" applyNumberFormat="1" applyFont="1" applyFill="1" applyBorder="1" applyAlignment="1">
      <alignment horizontal="center"/>
    </xf>
    <xf numFmtId="1" fontId="3" fillId="6" borderId="23" xfId="0" applyNumberFormat="1" applyFont="1" applyFill="1" applyBorder="1" applyAlignment="1">
      <alignment horizontal="center"/>
    </xf>
    <xf numFmtId="1" fontId="3" fillId="6" borderId="7" xfId="0" applyNumberFormat="1" applyFont="1" applyFill="1" applyBorder="1" applyAlignment="1">
      <alignment horizontal="center"/>
    </xf>
    <xf numFmtId="0" fontId="4" fillId="6" borderId="9" xfId="0" applyFont="1" applyFill="1" applyBorder="1" applyAlignment="1">
      <alignment horizontal="center"/>
    </xf>
    <xf numFmtId="0" fontId="4" fillId="6" borderId="6" xfId="0" applyFont="1" applyFill="1" applyBorder="1" applyAlignment="1">
      <alignment horizontal="center"/>
    </xf>
    <xf numFmtId="0" fontId="24" fillId="0" borderId="6" xfId="0" applyFont="1" applyBorder="1"/>
    <xf numFmtId="1" fontId="4" fillId="3" borderId="11" xfId="0" applyNumberFormat="1" applyFont="1" applyFill="1" applyBorder="1" applyAlignment="1">
      <alignment horizontal="center"/>
    </xf>
    <xf numFmtId="0" fontId="5" fillId="0" borderId="11" xfId="0" applyFont="1" applyBorder="1" applyAlignment="1">
      <alignment horizontal="center"/>
    </xf>
    <xf numFmtId="0" fontId="5" fillId="0" borderId="15" xfId="0" applyFont="1" applyBorder="1" applyAlignment="1">
      <alignment horizontal="center" vertical="center" wrapText="1"/>
    </xf>
    <xf numFmtId="0" fontId="17" fillId="0" borderId="11" xfId="0" applyFont="1" applyBorder="1"/>
    <xf numFmtId="1" fontId="31" fillId="6" borderId="11" xfId="0" applyNumberFormat="1" applyFont="1" applyFill="1" applyBorder="1" applyAlignment="1">
      <alignment horizontal="right"/>
    </xf>
    <xf numFmtId="0" fontId="27" fillId="0" borderId="4" xfId="0" applyFont="1" applyBorder="1" applyAlignment="1">
      <alignment horizontal="center" vertical="center" wrapText="1"/>
    </xf>
    <xf numFmtId="0" fontId="5" fillId="0" borderId="4" xfId="0" applyFont="1" applyBorder="1" applyAlignment="1">
      <alignment horizontal="center" vertical="center" wrapText="1"/>
    </xf>
    <xf numFmtId="1" fontId="31" fillId="0" borderId="11" xfId="0" applyNumberFormat="1" applyFont="1" applyFill="1" applyBorder="1" applyAlignment="1">
      <alignment horizontal="center"/>
    </xf>
    <xf numFmtId="0" fontId="9" fillId="0" borderId="15" xfId="0" applyFont="1" applyBorder="1" applyAlignment="1">
      <alignment vertical="center"/>
    </xf>
    <xf numFmtId="0" fontId="9" fillId="0" borderId="13" xfId="0" applyFont="1" applyBorder="1" applyAlignment="1">
      <alignment vertical="center"/>
    </xf>
    <xf numFmtId="1" fontId="3" fillId="0" borderId="2" xfId="0" applyNumberFormat="1" applyFont="1" applyFill="1" applyBorder="1" applyAlignment="1">
      <alignment horizontal="center"/>
    </xf>
    <xf numFmtId="0" fontId="3" fillId="0" borderId="0" xfId="1" applyAlignment="1">
      <alignment horizontal="center"/>
    </xf>
    <xf numFmtId="0" fontId="8" fillId="0" borderId="0" xfId="0" applyFont="1" applyAlignment="1">
      <alignment horizontal="center"/>
    </xf>
    <xf numFmtId="0" fontId="22" fillId="0" borderId="15" xfId="0" applyFont="1" applyFill="1" applyBorder="1" applyAlignment="1">
      <alignment horizontal="center"/>
    </xf>
    <xf numFmtId="0" fontId="22" fillId="0" borderId="3" xfId="0" applyFont="1" applyFill="1" applyBorder="1" applyAlignment="1">
      <alignment horizontal="center"/>
    </xf>
    <xf numFmtId="0" fontId="9" fillId="0" borderId="0" xfId="0" applyFont="1" applyBorder="1" applyAlignment="1">
      <alignment horizontal="center"/>
    </xf>
    <xf numFmtId="0" fontId="5" fillId="0" borderId="15" xfId="0" applyFont="1" applyBorder="1" applyAlignment="1">
      <alignment horizontal="center" vertical="center" wrapText="1"/>
    </xf>
    <xf numFmtId="0" fontId="6" fillId="0" borderId="0" xfId="10" applyAlignment="1">
      <alignment horizontal="center"/>
    </xf>
    <xf numFmtId="0" fontId="6" fillId="0" borderId="0" xfId="10" applyFont="1" applyAlignment="1">
      <alignment horizontal="center"/>
    </xf>
    <xf numFmtId="0" fontId="37" fillId="0" borderId="11" xfId="0" applyFont="1" applyFill="1" applyBorder="1" applyAlignment="1">
      <alignment horizontal="center" wrapText="1"/>
    </xf>
    <xf numFmtId="1" fontId="0" fillId="0" borderId="11" xfId="0" applyNumberFormat="1" applyFill="1" applyBorder="1" applyAlignment="1">
      <alignment horizontal="center"/>
    </xf>
    <xf numFmtId="0" fontId="18" fillId="0" borderId="13" xfId="0" applyFont="1" applyBorder="1" applyAlignment="1">
      <alignment horizontal="center" wrapText="1"/>
    </xf>
    <xf numFmtId="1" fontId="0" fillId="6" borderId="13" xfId="0" applyNumberFormat="1" applyFill="1" applyBorder="1" applyAlignment="1">
      <alignment horizontal="center" wrapText="1"/>
    </xf>
    <xf numFmtId="1" fontId="0" fillId="6" borderId="13" xfId="0" applyNumberFormat="1" applyFill="1" applyBorder="1" applyAlignment="1">
      <alignment horizontal="center"/>
    </xf>
    <xf numFmtId="1" fontId="0" fillId="6" borderId="13" xfId="0" applyNumberFormat="1" applyFill="1" applyBorder="1" applyAlignment="1">
      <alignment horizontal="center" vertical="center"/>
    </xf>
    <xf numFmtId="1" fontId="0" fillId="6" borderId="13" xfId="0" applyNumberFormat="1" applyFill="1" applyBorder="1" applyAlignment="1">
      <alignment horizontal="center" vertical="top"/>
    </xf>
    <xf numFmtId="0" fontId="0" fillId="3" borderId="13" xfId="0" applyFill="1" applyBorder="1" applyAlignment="1">
      <alignment horizontal="center"/>
    </xf>
    <xf numFmtId="0" fontId="0" fillId="4" borderId="13" xfId="0" applyFill="1" applyBorder="1" applyAlignment="1">
      <alignment horizontal="center"/>
    </xf>
    <xf numFmtId="0" fontId="18" fillId="0" borderId="15" xfId="0" applyFont="1" applyBorder="1" applyAlignment="1">
      <alignment horizontal="center" wrapText="1"/>
    </xf>
    <xf numFmtId="1" fontId="0" fillId="6" borderId="15" xfId="0" applyNumberFormat="1" applyFill="1" applyBorder="1" applyAlignment="1">
      <alignment horizontal="center" wrapText="1"/>
    </xf>
    <xf numFmtId="1" fontId="0" fillId="6" borderId="15" xfId="0" applyNumberFormat="1" applyFill="1" applyBorder="1" applyAlignment="1">
      <alignment horizontal="center"/>
    </xf>
    <xf numFmtId="1" fontId="0" fillId="6" borderId="15" xfId="0" applyNumberFormat="1" applyFill="1" applyBorder="1" applyAlignment="1">
      <alignment horizontal="center" vertical="center"/>
    </xf>
    <xf numFmtId="1" fontId="0" fillId="6" borderId="15" xfId="0" applyNumberFormat="1" applyFill="1" applyBorder="1" applyAlignment="1">
      <alignment horizontal="center" vertical="top"/>
    </xf>
    <xf numFmtId="0" fontId="0" fillId="3" borderId="15" xfId="0" applyFill="1" applyBorder="1" applyAlignment="1">
      <alignment horizontal="center"/>
    </xf>
    <xf numFmtId="0" fontId="0" fillId="4" borderId="15" xfId="0" applyFill="1" applyBorder="1" applyAlignment="1">
      <alignment horizontal="center"/>
    </xf>
    <xf numFmtId="0" fontId="2" fillId="0" borderId="0" xfId="0" applyFont="1" applyAlignment="1">
      <alignment horizontal="center"/>
    </xf>
    <xf numFmtId="0" fontId="39" fillId="0" borderId="0" xfId="0" applyFont="1"/>
    <xf numFmtId="0" fontId="36" fillId="0" borderId="0" xfId="0" applyFont="1"/>
    <xf numFmtId="0" fontId="18" fillId="0" borderId="0" xfId="0" applyFont="1" applyAlignment="1">
      <alignment horizontal="center"/>
    </xf>
    <xf numFmtId="0" fontId="10" fillId="0" borderId="0" xfId="1" applyFont="1" applyFill="1" applyBorder="1"/>
    <xf numFmtId="0" fontId="21" fillId="0" borderId="0" xfId="1" applyFont="1" applyFill="1" applyBorder="1" applyAlignment="1"/>
    <xf numFmtId="2" fontId="21" fillId="0" borderId="0" xfId="1" applyNumberFormat="1" applyFont="1" applyFill="1" applyBorder="1" applyAlignment="1"/>
    <xf numFmtId="1" fontId="21" fillId="0" borderId="0" xfId="1" applyNumberFormat="1" applyFont="1" applyFill="1" applyBorder="1" applyAlignment="1"/>
    <xf numFmtId="0" fontId="4" fillId="0" borderId="0" xfId="1" applyFont="1" applyFill="1"/>
    <xf numFmtId="1" fontId="21" fillId="0" borderId="0" xfId="1" applyNumberFormat="1" applyFont="1" applyFill="1" applyBorder="1" applyAlignment="1">
      <alignment horizontal="center"/>
    </xf>
    <xf numFmtId="43" fontId="4" fillId="0" borderId="24" xfId="13" applyFont="1" applyBorder="1" applyAlignment="1">
      <alignment horizontal="center"/>
    </xf>
    <xf numFmtId="0" fontId="22" fillId="0" borderId="44" xfId="0" applyFont="1" applyFill="1" applyBorder="1"/>
    <xf numFmtId="0" fontId="22" fillId="0" borderId="47" xfId="0" applyFont="1" applyFill="1" applyBorder="1"/>
    <xf numFmtId="0" fontId="22" fillId="0" borderId="48" xfId="0" applyFont="1" applyFill="1" applyBorder="1" applyAlignment="1">
      <alignment horizontal="center"/>
    </xf>
    <xf numFmtId="0" fontId="23" fillId="0" borderId="21" xfId="0" applyFont="1" applyFill="1" applyBorder="1"/>
    <xf numFmtId="17" fontId="22" fillId="0" borderId="39" xfId="0" applyNumberFormat="1" applyFont="1" applyFill="1" applyBorder="1" applyAlignment="1">
      <alignment horizontal="center"/>
    </xf>
    <xf numFmtId="0" fontId="3" fillId="0" borderId="32" xfId="0" applyFont="1" applyFill="1" applyBorder="1" applyAlignment="1">
      <alignment horizontal="center"/>
    </xf>
    <xf numFmtId="0" fontId="3" fillId="0" borderId="22" xfId="0" applyFont="1" applyFill="1" applyBorder="1" applyAlignment="1">
      <alignment horizontal="center"/>
    </xf>
    <xf numFmtId="0" fontId="4" fillId="0" borderId="23" xfId="0" applyFont="1" applyBorder="1" applyAlignment="1">
      <alignment horizontal="center"/>
    </xf>
    <xf numFmtId="0" fontId="4" fillId="0" borderId="48" xfId="0" applyFont="1" applyBorder="1"/>
    <xf numFmtId="0" fontId="4" fillId="0" borderId="25" xfId="0" applyFont="1" applyBorder="1" applyAlignment="1">
      <alignment horizontal="center"/>
    </xf>
    <xf numFmtId="1" fontId="4" fillId="6" borderId="24" xfId="0" applyNumberFormat="1" applyFont="1" applyFill="1" applyBorder="1" applyAlignment="1">
      <alignment horizontal="center"/>
    </xf>
    <xf numFmtId="1" fontId="4" fillId="3" borderId="22" xfId="0" applyNumberFormat="1" applyFont="1" applyFill="1" applyBorder="1" applyAlignment="1">
      <alignment horizontal="center"/>
    </xf>
    <xf numFmtId="1" fontId="4" fillId="0" borderId="39" xfId="0" applyNumberFormat="1" applyFont="1" applyBorder="1" applyAlignment="1">
      <alignment horizontal="center"/>
    </xf>
    <xf numFmtId="0" fontId="4" fillId="0" borderId="49" xfId="0" applyFont="1" applyBorder="1" applyAlignment="1">
      <alignment horizontal="center"/>
    </xf>
    <xf numFmtId="1" fontId="9" fillId="4" borderId="34" xfId="0" applyNumberFormat="1" applyFont="1" applyFill="1" applyBorder="1" applyAlignment="1">
      <alignment horizontal="center"/>
    </xf>
    <xf numFmtId="0" fontId="23" fillId="0" borderId="46" xfId="0" applyFont="1" applyFill="1" applyBorder="1"/>
    <xf numFmtId="0" fontId="22" fillId="0" borderId="9" xfId="0" applyFont="1" applyFill="1" applyBorder="1"/>
    <xf numFmtId="0" fontId="22" fillId="0" borderId="10" xfId="0" applyFont="1" applyFill="1" applyBorder="1"/>
    <xf numFmtId="0" fontId="3" fillId="0" borderId="15" xfId="0" applyFont="1" applyFill="1" applyBorder="1" applyAlignment="1">
      <alignment horizontal="center"/>
    </xf>
    <xf numFmtId="0" fontId="24" fillId="0" borderId="7" xfId="0" applyFont="1" applyBorder="1"/>
    <xf numFmtId="0" fontId="9" fillId="3" borderId="15" xfId="0" applyFont="1" applyFill="1" applyBorder="1"/>
    <xf numFmtId="0" fontId="9" fillId="4" borderId="27" xfId="0" applyFont="1" applyFill="1" applyBorder="1"/>
    <xf numFmtId="0" fontId="22" fillId="0" borderId="12" xfId="0" applyFont="1" applyFill="1" applyBorder="1" applyAlignment="1">
      <alignment horizontal="center"/>
    </xf>
    <xf numFmtId="0" fontId="3" fillId="0" borderId="13" xfId="0" applyFont="1" applyFill="1" applyBorder="1" applyAlignment="1">
      <alignment horizontal="center"/>
    </xf>
    <xf numFmtId="1" fontId="4" fillId="0" borderId="6" xfId="0" applyNumberFormat="1" applyFont="1" applyBorder="1" applyAlignment="1">
      <alignment horizontal="center"/>
    </xf>
    <xf numFmtId="1" fontId="4" fillId="3" borderId="14" xfId="0" applyNumberFormat="1" applyFont="1" applyFill="1" applyBorder="1" applyAlignment="1">
      <alignment horizontal="center"/>
    </xf>
    <xf numFmtId="1" fontId="9" fillId="4" borderId="50" xfId="0" applyNumberFormat="1" applyFont="1" applyFill="1" applyBorder="1" applyAlignment="1">
      <alignment horizontal="center"/>
    </xf>
    <xf numFmtId="0" fontId="22" fillId="0" borderId="53" xfId="0" applyFont="1" applyFill="1" applyBorder="1" applyAlignment="1">
      <alignment horizontal="center"/>
    </xf>
    <xf numFmtId="0" fontId="22" fillId="0" borderId="21" xfId="0" applyFont="1" applyFill="1" applyBorder="1" applyAlignment="1">
      <alignment horizontal="center"/>
    </xf>
    <xf numFmtId="0" fontId="4" fillId="0" borderId="23" xfId="0" applyFont="1" applyBorder="1"/>
    <xf numFmtId="0" fontId="4" fillId="0" borderId="35" xfId="0" applyFont="1" applyBorder="1"/>
    <xf numFmtId="1" fontId="4" fillId="6" borderId="38" xfId="0" applyNumberFormat="1" applyFont="1" applyFill="1" applyBorder="1" applyAlignment="1">
      <alignment horizontal="center"/>
    </xf>
    <xf numFmtId="1" fontId="4" fillId="0" borderId="25" xfId="0" applyNumberFormat="1" applyFont="1" applyBorder="1" applyAlignment="1">
      <alignment horizontal="center"/>
    </xf>
    <xf numFmtId="1" fontId="4" fillId="0" borderId="38" xfId="0" applyNumberFormat="1" applyFont="1" applyBorder="1" applyAlignment="1">
      <alignment horizontal="center"/>
    </xf>
    <xf numFmtId="1" fontId="4" fillId="3" borderId="40" xfId="0" applyNumberFormat="1" applyFont="1" applyFill="1" applyBorder="1" applyAlignment="1">
      <alignment horizontal="center"/>
    </xf>
    <xf numFmtId="1" fontId="9" fillId="4" borderId="33" xfId="0" applyNumberFormat="1" applyFont="1" applyFill="1" applyBorder="1" applyAlignment="1">
      <alignment horizontal="center"/>
    </xf>
    <xf numFmtId="1" fontId="4" fillId="0" borderId="25" xfId="0" applyNumberFormat="1" applyFont="1" applyFill="1" applyBorder="1" applyAlignment="1">
      <alignment horizontal="center"/>
    </xf>
    <xf numFmtId="1" fontId="4" fillId="0" borderId="9" xfId="0" applyNumberFormat="1" applyFont="1" applyFill="1" applyBorder="1" applyAlignment="1">
      <alignment horizontal="center"/>
    </xf>
    <xf numFmtId="1" fontId="4" fillId="0" borderId="38"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24" xfId="0" applyNumberFormat="1" applyFont="1" applyFill="1" applyBorder="1" applyAlignment="1">
      <alignment horizontal="center"/>
    </xf>
    <xf numFmtId="1" fontId="4" fillId="0" borderId="2" xfId="0" applyNumberFormat="1" applyFont="1" applyFill="1" applyBorder="1" applyAlignment="1">
      <alignment horizontal="center"/>
    </xf>
    <xf numFmtId="0" fontId="4" fillId="7" borderId="0" xfId="0" applyFont="1" applyFill="1" applyBorder="1" applyAlignment="1">
      <alignment horizontal="center"/>
    </xf>
    <xf numFmtId="0" fontId="4" fillId="0" borderId="25" xfId="0" applyFont="1" applyBorder="1" applyAlignment="1">
      <alignment horizontal="center" vertical="center"/>
    </xf>
    <xf numFmtId="0" fontId="9" fillId="4" borderId="15" xfId="0" applyFont="1" applyFill="1" applyBorder="1"/>
    <xf numFmtId="0" fontId="5" fillId="0" borderId="0" xfId="0" applyFont="1" applyBorder="1" applyAlignment="1">
      <alignment horizontal="center" vertical="top" wrapText="1"/>
    </xf>
    <xf numFmtId="0" fontId="18" fillId="0" borderId="0" xfId="0" applyFont="1" applyBorder="1" applyAlignment="1">
      <alignment horizontal="left" wrapText="1"/>
    </xf>
    <xf numFmtId="0" fontId="22" fillId="0" borderId="11" xfId="0" applyFont="1" applyBorder="1" applyAlignment="1">
      <alignment horizontal="center" wrapText="1"/>
    </xf>
    <xf numFmtId="43" fontId="4" fillId="6" borderId="2" xfId="13" applyFont="1" applyFill="1" applyBorder="1"/>
    <xf numFmtId="43" fontId="4" fillId="0" borderId="2" xfId="13" applyFont="1" applyBorder="1"/>
    <xf numFmtId="0" fontId="4" fillId="0" borderId="10" xfId="0" applyFont="1" applyBorder="1"/>
    <xf numFmtId="0" fontId="3" fillId="0" borderId="0" xfId="1" applyAlignment="1">
      <alignment horizontal="right"/>
    </xf>
    <xf numFmtId="0" fontId="40" fillId="0" borderId="0" xfId="0" applyFont="1" applyAlignment="1">
      <alignment horizontal="left" vertical="center" readingOrder="1"/>
    </xf>
    <xf numFmtId="0" fontId="3" fillId="0" borderId="0" xfId="0" applyFont="1" applyBorder="1" applyAlignment="1">
      <alignment horizontal="center"/>
    </xf>
    <xf numFmtId="0" fontId="10" fillId="2" borderId="32" xfId="1" applyFont="1" applyFill="1" applyBorder="1" applyAlignment="1">
      <alignment vertical="center"/>
    </xf>
    <xf numFmtId="0" fontId="10" fillId="2" borderId="22" xfId="1" applyFont="1" applyFill="1" applyBorder="1"/>
    <xf numFmtId="0" fontId="10" fillId="2" borderId="32" xfId="1" applyFont="1" applyFill="1" applyBorder="1" applyAlignment="1">
      <alignment vertical="center" wrapText="1"/>
    </xf>
    <xf numFmtId="0" fontId="0" fillId="0" borderId="0" xfId="0"/>
    <xf numFmtId="0" fontId="4" fillId="0" borderId="2" xfId="0" applyFont="1" applyFill="1" applyBorder="1"/>
    <xf numFmtId="0" fontId="4" fillId="0" borderId="2" xfId="0" applyFont="1" applyFill="1" applyBorder="1" applyAlignment="1">
      <alignment horizontal="center"/>
    </xf>
    <xf numFmtId="0" fontId="38" fillId="0" borderId="6" xfId="0" applyFont="1" applyBorder="1"/>
    <xf numFmtId="0" fontId="9" fillId="0" borderId="6" xfId="0" applyFont="1" applyBorder="1"/>
    <xf numFmtId="2" fontId="4" fillId="0" borderId="2" xfId="0" applyNumberFormat="1" applyFont="1" applyFill="1" applyBorder="1"/>
    <xf numFmtId="2" fontId="4" fillId="0" borderId="2" xfId="0" applyNumberFormat="1" applyFont="1" applyFill="1" applyBorder="1" applyAlignment="1">
      <alignment horizontal="center"/>
    </xf>
    <xf numFmtId="0" fontId="23" fillId="4" borderId="11" xfId="0" applyFont="1" applyFill="1" applyBorder="1" applyAlignment="1">
      <alignment horizontal="center"/>
    </xf>
    <xf numFmtId="0" fontId="4" fillId="0" borderId="6" xfId="0" applyFont="1" applyBorder="1" applyAlignment="1">
      <alignment wrapText="1"/>
    </xf>
    <xf numFmtId="0" fontId="4" fillId="0" borderId="2" xfId="0" applyFont="1" applyBorder="1" applyAlignment="1">
      <alignment horizontal="center" vertical="center"/>
    </xf>
    <xf numFmtId="2" fontId="4" fillId="0" borderId="1" xfId="0" applyNumberFormat="1" applyFont="1" applyFill="1" applyBorder="1"/>
    <xf numFmtId="0" fontId="23" fillId="0" borderId="0" xfId="0" applyFont="1" applyBorder="1" applyAlignment="1">
      <alignment horizontal="center"/>
    </xf>
    <xf numFmtId="2" fontId="4" fillId="0" borderId="0" xfId="0" applyNumberFormat="1" applyFont="1" applyFill="1" applyBorder="1"/>
    <xf numFmtId="0" fontId="10" fillId="0" borderId="36" xfId="1" applyFont="1" applyBorder="1" applyAlignment="1">
      <alignment vertical="center"/>
    </xf>
    <xf numFmtId="0" fontId="10" fillId="0" borderId="22" xfId="1" applyFont="1" applyBorder="1" applyAlignment="1">
      <alignment vertical="center"/>
    </xf>
    <xf numFmtId="0" fontId="21" fillId="6" borderId="32" xfId="1" applyFont="1" applyFill="1" applyBorder="1" applyAlignment="1">
      <alignment vertical="center"/>
    </xf>
    <xf numFmtId="0" fontId="21" fillId="6" borderId="22" xfId="1" applyFont="1" applyFill="1" applyBorder="1" applyAlignment="1">
      <alignment vertical="center"/>
    </xf>
    <xf numFmtId="0" fontId="21" fillId="6" borderId="40" xfId="1" applyFont="1" applyFill="1" applyBorder="1" applyAlignment="1">
      <alignment vertical="center"/>
    </xf>
    <xf numFmtId="0" fontId="21" fillId="0" borderId="32" xfId="1" applyFont="1" applyBorder="1" applyAlignment="1">
      <alignment vertical="center"/>
    </xf>
    <xf numFmtId="0" fontId="21" fillId="0" borderId="22" xfId="1" applyFont="1" applyBorder="1" applyAlignment="1">
      <alignment vertical="center"/>
    </xf>
    <xf numFmtId="0" fontId="4" fillId="0" borderId="0" xfId="1" applyFont="1" applyAlignment="1">
      <alignment vertical="center"/>
    </xf>
    <xf numFmtId="0" fontId="10" fillId="0" borderId="22" xfId="1" applyFont="1" applyBorder="1" applyAlignment="1">
      <alignment horizontal="right" vertical="center"/>
    </xf>
    <xf numFmtId="0" fontId="10" fillId="2" borderId="22" xfId="1" applyFont="1" applyFill="1" applyBorder="1" applyAlignment="1">
      <alignment vertical="center"/>
    </xf>
    <xf numFmtId="2" fontId="21" fillId="6" borderId="22" xfId="1" applyNumberFormat="1" applyFont="1" applyFill="1" applyBorder="1" applyAlignment="1">
      <alignment vertical="center"/>
    </xf>
    <xf numFmtId="2" fontId="21" fillId="6" borderId="36" xfId="1" applyNumberFormat="1" applyFont="1" applyFill="1" applyBorder="1" applyAlignment="1">
      <alignment vertical="center"/>
    </xf>
    <xf numFmtId="0" fontId="21" fillId="0" borderId="4" xfId="10" applyFont="1" applyBorder="1" applyAlignment="1">
      <alignment horizontal="center" vertical="center"/>
    </xf>
    <xf numFmtId="16" fontId="41" fillId="0" borderId="2" xfId="0" quotePrefix="1" applyNumberFormat="1" applyFont="1" applyBorder="1" applyAlignment="1">
      <alignment horizontal="center"/>
    </xf>
    <xf numFmtId="0" fontId="41" fillId="0" borderId="2" xfId="0" applyFont="1" applyBorder="1" applyAlignment="1">
      <alignment horizontal="center"/>
    </xf>
    <xf numFmtId="0" fontId="21" fillId="0" borderId="2" xfId="10" applyFont="1" applyBorder="1" applyAlignment="1">
      <alignment horizontal="center" vertical="center"/>
    </xf>
    <xf numFmtId="0" fontId="21" fillId="0" borderId="2" xfId="10" quotePrefix="1" applyFont="1" applyBorder="1" applyAlignment="1">
      <alignment horizontal="center" vertical="center"/>
    </xf>
    <xf numFmtId="16" fontId="21" fillId="0" borderId="2" xfId="10" quotePrefix="1" applyNumberFormat="1" applyFont="1" applyBorder="1" applyAlignment="1">
      <alignment horizontal="center" vertical="center"/>
    </xf>
    <xf numFmtId="0" fontId="7" fillId="0" borderId="1" xfId="10" applyFont="1" applyBorder="1" applyAlignment="1">
      <alignment horizontal="center" vertical="center"/>
    </xf>
    <xf numFmtId="0" fontId="8" fillId="0" borderId="0" xfId="0" applyFont="1" applyAlignment="1">
      <alignment horizontal="center"/>
    </xf>
    <xf numFmtId="0" fontId="3" fillId="0" borderId="0" xfId="0" applyFont="1" applyBorder="1" applyAlignment="1">
      <alignment horizontal="center"/>
    </xf>
    <xf numFmtId="0" fontId="9" fillId="0" borderId="0" xfId="0" applyFont="1" applyAlignment="1">
      <alignment horizontal="center"/>
    </xf>
    <xf numFmtId="0" fontId="9" fillId="0" borderId="1" xfId="0" applyFont="1" applyBorder="1" applyAlignment="1">
      <alignment horizontal="center" wrapText="1"/>
    </xf>
    <xf numFmtId="0" fontId="0" fillId="6" borderId="11" xfId="0" applyFill="1" applyBorder="1" applyAlignment="1">
      <alignment horizontal="center"/>
    </xf>
    <xf numFmtId="0" fontId="22" fillId="0" borderId="3" xfId="0" applyFont="1" applyFill="1" applyBorder="1" applyAlignment="1">
      <alignment horizontal="center"/>
    </xf>
    <xf numFmtId="0" fontId="0" fillId="0" borderId="11" xfId="0" applyBorder="1" applyAlignment="1">
      <alignment horizontal="center"/>
    </xf>
    <xf numFmtId="0" fontId="0" fillId="0" borderId="0" xfId="0" applyBorder="1" applyAlignment="1">
      <alignment vertical="top"/>
    </xf>
    <xf numFmtId="0" fontId="0" fillId="0" borderId="0" xfId="0" applyBorder="1" applyAlignment="1">
      <alignment horizontal="center" vertical="top"/>
    </xf>
    <xf numFmtId="0" fontId="0" fillId="6" borderId="0" xfId="0" applyFill="1" applyBorder="1" applyAlignment="1">
      <alignment horizontal="center" vertical="top"/>
    </xf>
    <xf numFmtId="0" fontId="0" fillId="6" borderId="0" xfId="0" applyFill="1" applyBorder="1" applyAlignment="1">
      <alignment horizontal="center"/>
    </xf>
    <xf numFmtId="0" fontId="16" fillId="2" borderId="11" xfId="0" applyFont="1" applyFill="1" applyBorder="1"/>
    <xf numFmtId="0" fontId="22" fillId="0" borderId="13" xfId="0" applyFont="1" applyBorder="1" applyAlignment="1">
      <alignment horizontal="center" wrapText="1"/>
    </xf>
    <xf numFmtId="0" fontId="18" fillId="0" borderId="0" xfId="0" applyFont="1" applyBorder="1" applyAlignment="1"/>
    <xf numFmtId="0" fontId="0" fillId="8" borderId="0" xfId="0" applyFill="1"/>
    <xf numFmtId="17" fontId="18" fillId="0" borderId="0" xfId="0" quotePrefix="1" applyNumberFormat="1" applyFont="1" applyAlignment="1">
      <alignment horizontal="left"/>
    </xf>
    <xf numFmtId="0" fontId="5" fillId="0" borderId="9" xfId="0" applyFont="1" applyBorder="1"/>
    <xf numFmtId="0" fontId="5" fillId="0" borderId="4" xfId="0" applyFont="1" applyFill="1" applyBorder="1"/>
    <xf numFmtId="0" fontId="5" fillId="0" borderId="8" xfId="0" applyFont="1" applyFill="1" applyBorder="1"/>
    <xf numFmtId="0" fontId="5" fillId="0" borderId="16" xfId="0" applyFont="1" applyFill="1" applyBorder="1" applyAlignment="1"/>
    <xf numFmtId="0" fontId="5" fillId="0" borderId="17" xfId="0" applyFont="1" applyFill="1" applyBorder="1" applyAlignment="1"/>
    <xf numFmtId="0" fontId="5" fillId="0" borderId="18" xfId="0" applyFont="1" applyFill="1" applyBorder="1"/>
    <xf numFmtId="0" fontId="5" fillId="0" borderId="2" xfId="0" applyFont="1" applyFill="1" applyBorder="1"/>
    <xf numFmtId="0" fontId="5" fillId="0" borderId="0" xfId="0" applyFont="1" applyFill="1" applyBorder="1"/>
    <xf numFmtId="0" fontId="5" fillId="0" borderId="19" xfId="0" applyFont="1" applyFill="1" applyBorder="1"/>
    <xf numFmtId="0" fontId="5" fillId="0" borderId="5" xfId="0" applyFont="1" applyFill="1" applyBorder="1"/>
    <xf numFmtId="0" fontId="5" fillId="0" borderId="20" xfId="0" applyFont="1" applyFill="1" applyBorder="1"/>
    <xf numFmtId="17" fontId="5" fillId="0" borderId="21" xfId="0" applyNumberFormat="1" applyFont="1" applyFill="1" applyBorder="1" applyAlignment="1">
      <alignment horizontal="right"/>
    </xf>
    <xf numFmtId="17" fontId="5" fillId="0" borderId="1" xfId="0" applyNumberFormat="1" applyFont="1" applyFill="1" applyBorder="1" applyAlignment="1">
      <alignment horizontal="right"/>
    </xf>
    <xf numFmtId="0" fontId="5" fillId="0" borderId="22" xfId="0" applyFont="1" applyFill="1" applyBorder="1" applyAlignment="1">
      <alignment horizontal="right"/>
    </xf>
    <xf numFmtId="0" fontId="9" fillId="0" borderId="4" xfId="10" applyFont="1" applyFill="1" applyBorder="1" applyAlignment="1">
      <alignment horizontal="center" vertical="center" wrapText="1"/>
    </xf>
    <xf numFmtId="0" fontId="4" fillId="0" borderId="2" xfId="10" applyFont="1" applyFill="1" applyBorder="1" applyAlignment="1">
      <alignment horizontal="center" vertical="center" wrapText="1"/>
    </xf>
    <xf numFmtId="0" fontId="4" fillId="0" borderId="1" xfId="10" applyFont="1" applyFill="1" applyBorder="1" applyAlignment="1">
      <alignment horizontal="center" vertical="center" wrapText="1"/>
    </xf>
    <xf numFmtId="0" fontId="18" fillId="0" borderId="11" xfId="0" applyFont="1" applyBorder="1" applyAlignment="1">
      <alignment horizontal="center" vertical="top" wrapText="1"/>
    </xf>
    <xf numFmtId="14" fontId="37" fillId="0" borderId="11" xfId="0" applyNumberFormat="1" applyFont="1" applyFill="1" applyBorder="1" applyAlignment="1">
      <alignment horizontal="center" vertical="top" wrapText="1"/>
    </xf>
    <xf numFmtId="0" fontId="37" fillId="0" borderId="11" xfId="0" applyFont="1" applyFill="1" applyBorder="1" applyAlignment="1">
      <alignment horizontal="center" vertical="top" wrapText="1"/>
    </xf>
    <xf numFmtId="17" fontId="37" fillId="0" borderId="11" xfId="0" applyNumberFormat="1" applyFont="1" applyFill="1" applyBorder="1" applyAlignment="1">
      <alignment horizontal="center" vertical="top" wrapText="1"/>
    </xf>
    <xf numFmtId="0" fontId="0" fillId="0" borderId="0" xfId="0" applyAlignment="1">
      <alignment horizontal="right"/>
    </xf>
    <xf numFmtId="17" fontId="0" fillId="0" borderId="0" xfId="0" applyNumberFormat="1" applyAlignment="1">
      <alignment horizontal="left"/>
    </xf>
    <xf numFmtId="0" fontId="3" fillId="0" borderId="0" xfId="10" applyFont="1" applyBorder="1"/>
    <xf numFmtId="0" fontId="21" fillId="0" borderId="9" xfId="10" applyFont="1" applyBorder="1" applyAlignment="1">
      <alignment horizontal="right"/>
    </xf>
    <xf numFmtId="0" fontId="9" fillId="0" borderId="0" xfId="10" applyFont="1" applyBorder="1" applyAlignment="1">
      <alignment horizontal="right"/>
    </xf>
    <xf numFmtId="0" fontId="8" fillId="0" borderId="0" xfId="10" applyFont="1" applyBorder="1" applyAlignment="1">
      <alignment horizontal="right" vertical="top"/>
    </xf>
    <xf numFmtId="0" fontId="8" fillId="0" borderId="0" xfId="10" applyFont="1" applyBorder="1" applyAlignment="1">
      <alignment horizontal="right"/>
    </xf>
    <xf numFmtId="0" fontId="2" fillId="9" borderId="11" xfId="0" applyFont="1" applyFill="1" applyBorder="1" applyAlignment="1">
      <alignment horizontal="center" wrapText="1"/>
    </xf>
    <xf numFmtId="1" fontId="38" fillId="9" borderId="11" xfId="0" applyNumberFormat="1" applyFont="1" applyFill="1" applyBorder="1" applyAlignment="1">
      <alignment horizontal="right"/>
    </xf>
    <xf numFmtId="2" fontId="4" fillId="9" borderId="11" xfId="0" applyNumberFormat="1" applyFont="1" applyFill="1" applyBorder="1" applyAlignment="1">
      <alignment horizontal="right"/>
    </xf>
    <xf numFmtId="2" fontId="0" fillId="9" borderId="11" xfId="0" applyNumberFormat="1" applyFill="1" applyBorder="1" applyAlignment="1">
      <alignment horizontal="right"/>
    </xf>
    <xf numFmtId="170" fontId="2" fillId="9" borderId="11" xfId="13" applyNumberFormat="1" applyFont="1" applyFill="1" applyBorder="1" applyAlignment="1">
      <alignment horizontal="right"/>
    </xf>
    <xf numFmtId="0" fontId="18" fillId="9" borderId="11" xfId="0" applyFont="1" applyFill="1" applyBorder="1" applyAlignment="1">
      <alignment horizontal="center" wrapText="1"/>
    </xf>
    <xf numFmtId="2" fontId="0" fillId="9" borderId="11" xfId="0" applyNumberFormat="1" applyFill="1" applyBorder="1"/>
    <xf numFmtId="0" fontId="0" fillId="9" borderId="11" xfId="0" applyFill="1" applyBorder="1"/>
    <xf numFmtId="0" fontId="0" fillId="9" borderId="13" xfId="0" applyFill="1" applyBorder="1" applyAlignment="1">
      <alignment horizontal="center" vertical="center"/>
    </xf>
    <xf numFmtId="0" fontId="0" fillId="9" borderId="11" xfId="0" applyFill="1" applyBorder="1" applyAlignment="1">
      <alignment horizontal="right"/>
    </xf>
    <xf numFmtId="2" fontId="2" fillId="9" borderId="11" xfId="0" applyNumberFormat="1" applyFont="1" applyFill="1" applyBorder="1" applyAlignment="1">
      <alignment horizontal="right"/>
    </xf>
    <xf numFmtId="0" fontId="8" fillId="0" borderId="0" xfId="0" applyFont="1" applyAlignment="1">
      <alignment horizontal="center"/>
    </xf>
    <xf numFmtId="0" fontId="7" fillId="0" borderId="2" xfId="10" applyFont="1" applyFill="1" applyBorder="1" applyAlignment="1">
      <alignment vertical="center"/>
    </xf>
    <xf numFmtId="2" fontId="4" fillId="6" borderId="1" xfId="10" applyNumberFormat="1" applyFont="1" applyFill="1" applyBorder="1"/>
    <xf numFmtId="0" fontId="45" fillId="0" borderId="0" xfId="10" applyFont="1" applyBorder="1"/>
    <xf numFmtId="0" fontId="3" fillId="0" borderId="0" xfId="0" applyFont="1" applyFill="1"/>
    <xf numFmtId="0" fontId="8" fillId="0" borderId="0" xfId="0" applyFont="1" applyFill="1" applyAlignment="1">
      <alignment horizontal="center"/>
    </xf>
    <xf numFmtId="0" fontId="9" fillId="0" borderId="15" xfId="0" applyFont="1" applyFill="1" applyBorder="1" applyAlignment="1">
      <alignment horizontal="center" vertical="top" wrapText="1"/>
    </xf>
    <xf numFmtId="0" fontId="9" fillId="0" borderId="11" xfId="0" applyFont="1" applyFill="1" applyBorder="1" applyAlignment="1">
      <alignment horizontal="center"/>
    </xf>
    <xf numFmtId="0" fontId="4" fillId="0" borderId="11" xfId="0" applyFont="1" applyFill="1" applyBorder="1" applyAlignment="1">
      <alignment horizontal="center"/>
    </xf>
    <xf numFmtId="0" fontId="3" fillId="0" borderId="4" xfId="0" applyFont="1" applyFill="1" applyBorder="1"/>
    <xf numFmtId="0" fontId="3" fillId="0" borderId="2" xfId="0" applyFont="1" applyFill="1" applyBorder="1"/>
    <xf numFmtId="1" fontId="3" fillId="0" borderId="2" xfId="0" applyNumberFormat="1" applyFont="1" applyFill="1" applyBorder="1"/>
    <xf numFmtId="0" fontId="7" fillId="0" borderId="2" xfId="0" applyFont="1" applyFill="1" applyBorder="1"/>
    <xf numFmtId="0" fontId="0" fillId="0" borderId="0" xfId="0" applyFill="1" applyAlignment="1">
      <alignment horizontal="center"/>
    </xf>
    <xf numFmtId="0" fontId="8" fillId="0" borderId="2" xfId="0" applyFont="1" applyFill="1" applyBorder="1"/>
    <xf numFmtId="0" fontId="3" fillId="0" borderId="0" xfId="0" applyFont="1" applyFill="1" applyBorder="1"/>
    <xf numFmtId="0" fontId="3" fillId="0" borderId="0" xfId="0" applyFont="1" applyFill="1" applyBorder="1" applyAlignment="1">
      <alignment horizontal="center"/>
    </xf>
    <xf numFmtId="0" fontId="10" fillId="0" borderId="0" xfId="1" applyFont="1" applyAlignment="1"/>
    <xf numFmtId="0" fontId="12" fillId="0" borderId="0" xfId="1" applyFont="1" applyAlignment="1">
      <alignment horizontal="center" wrapText="1"/>
    </xf>
    <xf numFmtId="0" fontId="12" fillId="0" borderId="0" xfId="1" applyFont="1" applyAlignment="1">
      <alignment horizontal="center"/>
    </xf>
    <xf numFmtId="0" fontId="14" fillId="0" borderId="0" xfId="1" applyFont="1" applyAlignment="1">
      <alignment horizontal="center"/>
    </xf>
    <xf numFmtId="0" fontId="8" fillId="0" borderId="0" xfId="1" applyFont="1" applyAlignment="1">
      <alignment horizontal="center" wrapText="1"/>
    </xf>
    <xf numFmtId="0" fontId="8" fillId="0" borderId="0" xfId="1" applyFont="1" applyAlignment="1">
      <alignment horizontal="center"/>
    </xf>
    <xf numFmtId="0" fontId="15" fillId="0" borderId="0" xfId="1" applyFont="1" applyAlignment="1">
      <alignment horizontal="center" wrapText="1"/>
    </xf>
    <xf numFmtId="0" fontId="11" fillId="0" borderId="0" xfId="1" applyFont="1" applyAlignment="1">
      <alignment horizontal="center"/>
    </xf>
    <xf numFmtId="0" fontId="3" fillId="0" borderId="0" xfId="1" applyAlignment="1">
      <alignment horizontal="center"/>
    </xf>
    <xf numFmtId="0" fontId="13" fillId="0" borderId="0" xfId="1" applyFont="1" applyAlignment="1">
      <alignment horizontal="center"/>
    </xf>
    <xf numFmtId="0" fontId="10" fillId="0" borderId="0" xfId="10" applyFont="1" applyAlignment="1">
      <alignment horizontal="center"/>
    </xf>
    <xf numFmtId="0" fontId="6" fillId="0" borderId="0" xfId="10" applyFont="1" applyBorder="1" applyAlignment="1">
      <alignment horizontal="center"/>
    </xf>
    <xf numFmtId="0" fontId="6" fillId="0" borderId="0" xfId="10" applyFont="1" applyFill="1" applyBorder="1" applyAlignment="1"/>
    <xf numFmtId="0" fontId="6" fillId="0" borderId="0" xfId="10" applyFont="1" applyBorder="1" applyAlignment="1"/>
    <xf numFmtId="0" fontId="6" fillId="0" borderId="8" xfId="10" applyFont="1" applyBorder="1" applyAlignment="1"/>
    <xf numFmtId="0" fontId="6" fillId="0" borderId="3" xfId="10" applyFont="1" applyBorder="1" applyAlignment="1"/>
    <xf numFmtId="0" fontId="6" fillId="0" borderId="6" xfId="10" applyFont="1" applyBorder="1" applyAlignment="1"/>
    <xf numFmtId="0" fontId="9" fillId="0" borderId="4" xfId="10" applyFont="1" applyFill="1" applyBorder="1" applyAlignment="1">
      <alignment horizontal="center" vertical="center" wrapText="1"/>
    </xf>
    <xf numFmtId="0" fontId="9" fillId="0" borderId="2" xfId="10" applyFont="1" applyFill="1" applyBorder="1" applyAlignment="1">
      <alignment horizontal="center" vertical="center" wrapText="1"/>
    </xf>
    <xf numFmtId="0" fontId="9" fillId="0" borderId="1" xfId="10" applyFont="1" applyFill="1" applyBorder="1" applyAlignment="1">
      <alignment horizontal="center" vertical="center" wrapText="1"/>
    </xf>
    <xf numFmtId="0" fontId="4" fillId="0" borderId="2" xfId="10" applyFont="1" applyFill="1" applyBorder="1" applyAlignment="1">
      <alignment horizontal="center" vertical="center" wrapText="1"/>
    </xf>
    <xf numFmtId="0" fontId="4" fillId="0" borderId="1" xfId="10" applyFont="1" applyFill="1" applyBorder="1" applyAlignment="1">
      <alignment horizontal="center" vertical="center" wrapText="1"/>
    </xf>
    <xf numFmtId="0" fontId="0" fillId="6" borderId="11" xfId="0" applyFill="1" applyBorder="1" applyAlignment="1">
      <alignment horizontal="center"/>
    </xf>
    <xf numFmtId="0" fontId="0" fillId="6" borderId="22" xfId="0" applyFill="1" applyBorder="1" applyAlignment="1">
      <alignment horizontal="center"/>
    </xf>
    <xf numFmtId="0" fontId="0" fillId="6" borderId="34" xfId="0" applyFill="1" applyBorder="1" applyAlignment="1">
      <alignment horizontal="center"/>
    </xf>
    <xf numFmtId="0" fontId="0" fillId="6" borderId="28" xfId="0" applyFill="1" applyBorder="1" applyAlignment="1">
      <alignment horizontal="center"/>
    </xf>
    <xf numFmtId="0" fontId="0" fillId="0" borderId="11" xfId="0" applyBorder="1" applyAlignment="1">
      <alignment horizontal="center" vertical="top"/>
    </xf>
    <xf numFmtId="0" fontId="0" fillId="0" borderId="22" xfId="0" applyBorder="1" applyAlignment="1">
      <alignment horizontal="center" vertical="top"/>
    </xf>
    <xf numFmtId="0" fontId="0" fillId="6" borderId="11" xfId="0" applyFill="1" applyBorder="1" applyAlignment="1">
      <alignment horizontal="center" vertical="top"/>
    </xf>
    <xf numFmtId="0" fontId="0" fillId="6" borderId="22" xfId="0" applyFill="1" applyBorder="1" applyAlignment="1">
      <alignment horizontal="center" vertical="top"/>
    </xf>
    <xf numFmtId="0" fontId="10" fillId="0" borderId="0" xfId="16" applyFont="1" applyAlignment="1">
      <alignment horizontal="center"/>
    </xf>
    <xf numFmtId="0" fontId="0" fillId="6" borderId="11" xfId="0" applyFill="1" applyBorder="1" applyAlignment="1">
      <alignment horizontal="left" vertical="top"/>
    </xf>
    <xf numFmtId="0" fontId="0" fillId="6" borderId="22" xfId="0" applyFill="1" applyBorder="1" applyAlignment="1">
      <alignment horizontal="left" vertical="top"/>
    </xf>
    <xf numFmtId="0" fontId="0" fillId="6" borderId="11" xfId="0" applyFill="1" applyBorder="1" applyAlignment="1">
      <alignment horizontal="left"/>
    </xf>
    <xf numFmtId="0" fontId="0" fillId="6" borderId="22" xfId="0" applyFill="1" applyBorder="1" applyAlignment="1">
      <alignment horizontal="left"/>
    </xf>
    <xf numFmtId="0" fontId="2" fillId="0" borderId="15" xfId="0" applyFont="1" applyBorder="1" applyAlignment="1">
      <alignment horizontal="left" wrapText="1"/>
    </xf>
    <xf numFmtId="0" fontId="2" fillId="0" borderId="13" xfId="0" applyFont="1" applyBorder="1" applyAlignment="1">
      <alignment horizontal="left" wrapText="1"/>
    </xf>
    <xf numFmtId="0" fontId="18" fillId="0" borderId="11"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18" fillId="0" borderId="15" xfId="0" applyFont="1" applyBorder="1" applyAlignment="1">
      <alignment horizontal="center"/>
    </xf>
    <xf numFmtId="0" fontId="18" fillId="0" borderId="14" xfId="0" applyFont="1" applyBorder="1" applyAlignment="1">
      <alignment horizontal="center"/>
    </xf>
    <xf numFmtId="0" fontId="18" fillId="0" borderId="13" xfId="0" applyFont="1" applyBorder="1" applyAlignment="1">
      <alignment horizontal="center"/>
    </xf>
    <xf numFmtId="0" fontId="8" fillId="0" borderId="0" xfId="0" applyFont="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3" xfId="0" applyFont="1" applyBorder="1" applyAlignment="1">
      <alignment horizontal="center"/>
    </xf>
    <xf numFmtId="0" fontId="9" fillId="0" borderId="10" xfId="0" applyFont="1" applyBorder="1" applyAlignment="1">
      <alignment horizontal="center"/>
    </xf>
    <xf numFmtId="0" fontId="9" fillId="0" borderId="5" xfId="0" applyFont="1" applyBorder="1" applyAlignment="1">
      <alignment horizontal="center"/>
    </xf>
    <xf numFmtId="0" fontId="9" fillId="0" borderId="12" xfId="0" applyFont="1" applyBorder="1" applyAlignment="1">
      <alignment horizontal="center"/>
    </xf>
    <xf numFmtId="0" fontId="0" fillId="0" borderId="0" xfId="0" applyBorder="1" applyAlignment="1">
      <alignment horizontal="center"/>
    </xf>
    <xf numFmtId="0" fontId="3" fillId="0" borderId="0" xfId="0" applyFont="1" applyBorder="1" applyAlignment="1">
      <alignment horizontal="center"/>
    </xf>
    <xf numFmtId="0" fontId="0" fillId="0" borderId="1" xfId="0" applyBorder="1" applyAlignment="1">
      <alignment horizontal="center" vertical="top"/>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3" xfId="0" applyFont="1" applyFill="1" applyBorder="1" applyAlignment="1">
      <alignment horizontal="center"/>
    </xf>
    <xf numFmtId="0" fontId="9" fillId="0" borderId="10" xfId="0" applyFont="1" applyFill="1" applyBorder="1" applyAlignment="1">
      <alignment horizontal="center"/>
    </xf>
    <xf numFmtId="0" fontId="9" fillId="0" borderId="5" xfId="0" applyFont="1" applyFill="1" applyBorder="1" applyAlignment="1">
      <alignment horizontal="center"/>
    </xf>
    <xf numFmtId="0" fontId="9" fillId="0" borderId="12" xfId="0" applyFont="1" applyFill="1" applyBorder="1" applyAlignment="1">
      <alignment horizontal="center"/>
    </xf>
    <xf numFmtId="1" fontId="21" fillId="0" borderId="0" xfId="1" applyNumberFormat="1" applyFont="1" applyFill="1" applyBorder="1" applyAlignment="1">
      <alignment horizontal="center"/>
    </xf>
    <xf numFmtId="0" fontId="8" fillId="0" borderId="16" xfId="1" applyFont="1" applyBorder="1" applyAlignment="1">
      <alignment horizontal="center"/>
    </xf>
    <xf numFmtId="0" fontId="8" fillId="0" borderId="18" xfId="1" applyFont="1" applyBorder="1" applyAlignment="1">
      <alignment horizontal="center"/>
    </xf>
    <xf numFmtId="0" fontId="8" fillId="0" borderId="16" xfId="1" applyFont="1" applyBorder="1" applyAlignment="1">
      <alignment horizontal="center" vertical="top" wrapText="1"/>
    </xf>
    <xf numFmtId="0" fontId="7" fillId="0" borderId="18" xfId="1" applyFont="1" applyBorder="1" applyAlignment="1">
      <alignment horizontal="center" vertical="top" wrapText="1"/>
    </xf>
    <xf numFmtId="0" fontId="7" fillId="0" borderId="25" xfId="1" applyFont="1" applyBorder="1" applyAlignment="1">
      <alignment horizontal="center" vertical="top" wrapText="1"/>
    </xf>
    <xf numFmtId="0" fontId="7" fillId="0" borderId="38" xfId="1" applyFont="1" applyBorder="1" applyAlignment="1">
      <alignment horizontal="center" vertical="top" wrapText="1"/>
    </xf>
    <xf numFmtId="0" fontId="7" fillId="0" borderId="19" xfId="1" applyFont="1" applyBorder="1" applyAlignment="1">
      <alignment horizontal="center" vertical="top" wrapText="1"/>
    </xf>
    <xf numFmtId="0" fontId="7" fillId="0" borderId="20" xfId="1" applyFont="1" applyBorder="1" applyAlignment="1">
      <alignment horizontal="center" vertical="top" wrapText="1"/>
    </xf>
    <xf numFmtId="0" fontId="8" fillId="0" borderId="18" xfId="1" applyFont="1" applyBorder="1" applyAlignment="1">
      <alignment horizontal="center" vertical="top" wrapText="1"/>
    </xf>
    <xf numFmtId="0" fontId="8" fillId="0" borderId="25" xfId="1" applyFont="1" applyBorder="1" applyAlignment="1">
      <alignment horizontal="center" vertical="top" wrapText="1"/>
    </xf>
    <xf numFmtId="0" fontId="8" fillId="0" borderId="38" xfId="1" applyFont="1" applyBorder="1" applyAlignment="1">
      <alignment horizontal="center" vertical="top" wrapText="1"/>
    </xf>
    <xf numFmtId="0" fontId="8" fillId="0" borderId="19" xfId="1" applyFont="1" applyBorder="1" applyAlignment="1">
      <alignment horizontal="center" vertical="top" wrapText="1"/>
    </xf>
    <xf numFmtId="0" fontId="8" fillId="0" borderId="20" xfId="1" applyFont="1" applyBorder="1" applyAlignment="1">
      <alignment horizontal="center" vertical="top" wrapText="1"/>
    </xf>
    <xf numFmtId="0" fontId="8" fillId="0" borderId="29" xfId="1" applyFont="1" applyBorder="1" applyAlignment="1">
      <alignment horizontal="center" vertical="top" wrapText="1"/>
    </xf>
    <xf numFmtId="0" fontId="8" fillId="0" borderId="31" xfId="1" applyFont="1" applyBorder="1" applyAlignment="1">
      <alignment horizontal="center" vertical="top" wrapText="1"/>
    </xf>
    <xf numFmtId="0" fontId="8" fillId="0" borderId="30" xfId="1" applyFont="1" applyBorder="1" applyAlignment="1">
      <alignment horizontal="center" vertical="top" wrapText="1"/>
    </xf>
    <xf numFmtId="0" fontId="22" fillId="0" borderId="17" xfId="0" applyFont="1" applyFill="1" applyBorder="1" applyAlignment="1">
      <alignment horizontal="center"/>
    </xf>
    <xf numFmtId="0" fontId="22" fillId="0" borderId="18" xfId="0" applyFont="1" applyFill="1" applyBorder="1" applyAlignment="1">
      <alignment horizontal="center"/>
    </xf>
    <xf numFmtId="0" fontId="3" fillId="0" borderId="0" xfId="0" applyFont="1" applyFill="1" applyBorder="1" applyAlignment="1">
      <alignment horizontal="left"/>
    </xf>
    <xf numFmtId="0" fontId="8" fillId="0" borderId="0" xfId="0" applyFont="1" applyBorder="1" applyAlignment="1">
      <alignment horizontal="center"/>
    </xf>
    <xf numFmtId="0" fontId="22" fillId="0" borderId="51" xfId="0" applyFont="1" applyFill="1" applyBorder="1" applyAlignment="1">
      <alignment horizontal="center"/>
    </xf>
    <xf numFmtId="0" fontId="22" fillId="0" borderId="45" xfId="0" applyFont="1" applyFill="1" applyBorder="1" applyAlignment="1">
      <alignment horizontal="center"/>
    </xf>
    <xf numFmtId="0" fontId="22" fillId="0" borderId="52" xfId="0" applyFont="1" applyFill="1" applyBorder="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0" fillId="0" borderId="0" xfId="0" applyBorder="1" applyAlignment="1"/>
    <xf numFmtId="0" fontId="22" fillId="0" borderId="14"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0" fontId="5" fillId="0" borderId="4" xfId="0" applyFont="1" applyBorder="1" applyAlignment="1">
      <alignment horizontal="center" vertical="top"/>
    </xf>
    <xf numFmtId="0" fontId="5" fillId="0" borderId="1" xfId="0" applyFont="1" applyBorder="1" applyAlignment="1">
      <alignment horizontal="center" vertical="top"/>
    </xf>
    <xf numFmtId="0" fontId="5" fillId="0" borderId="15" xfId="0" applyFont="1" applyBorder="1" applyAlignment="1">
      <alignment horizontal="center" vertical="top" wrapText="1"/>
    </xf>
    <xf numFmtId="0" fontId="5" fillId="0" borderId="14" xfId="0" applyFont="1" applyBorder="1" applyAlignment="1">
      <alignment horizontal="center" vertical="top" wrapText="1"/>
    </xf>
    <xf numFmtId="0" fontId="5" fillId="0" borderId="13" xfId="0" applyFont="1" applyBorder="1" applyAlignment="1">
      <alignment horizontal="center" vertical="top" wrapText="1"/>
    </xf>
    <xf numFmtId="0" fontId="22" fillId="0" borderId="7" xfId="0" applyFont="1" applyBorder="1" applyAlignment="1">
      <alignment horizontal="center"/>
    </xf>
    <xf numFmtId="0" fontId="22" fillId="0" borderId="3" xfId="0" applyFont="1" applyBorder="1" applyAlignment="1">
      <alignment horizontal="center"/>
    </xf>
    <xf numFmtId="0" fontId="9" fillId="0" borderId="0" xfId="0" applyFont="1" applyBorder="1" applyAlignment="1">
      <alignment horizontal="center"/>
    </xf>
    <xf numFmtId="0" fontId="5" fillId="0" borderId="11" xfId="0" applyFont="1" applyBorder="1" applyAlignment="1">
      <alignment horizontal="center"/>
    </xf>
    <xf numFmtId="0" fontId="22" fillId="0" borderId="15" xfId="0" applyFont="1" applyBorder="1" applyAlignment="1">
      <alignment horizontal="center"/>
    </xf>
    <xf numFmtId="0" fontId="22" fillId="0" borderId="13" xfId="0" applyFont="1" applyBorder="1" applyAlignment="1">
      <alignment horizont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0" xfId="0" applyFont="1" applyAlignment="1">
      <alignment horizontal="center"/>
    </xf>
    <xf numFmtId="0" fontId="23" fillId="0" borderId="0" xfId="1" applyFont="1" applyBorder="1" applyAlignment="1">
      <alignment horizontal="center"/>
    </xf>
    <xf numFmtId="0" fontId="18" fillId="0" borderId="8" xfId="0" applyFont="1" applyBorder="1" applyAlignment="1">
      <alignment horizontal="left" wrapText="1"/>
    </xf>
    <xf numFmtId="0" fontId="2" fillId="9" borderId="15" xfId="0" applyFont="1" applyFill="1" applyBorder="1" applyAlignment="1">
      <alignment horizontal="center"/>
    </xf>
    <xf numFmtId="0" fontId="2" fillId="9" borderId="13" xfId="0" applyFont="1" applyFill="1" applyBorder="1" applyAlignment="1">
      <alignment horizontal="center"/>
    </xf>
    <xf numFmtId="0" fontId="9" fillId="0" borderId="0" xfId="0" applyFont="1" applyAlignment="1">
      <alignment horizontal="left"/>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1" xfId="0" applyFont="1" applyBorder="1" applyAlignment="1">
      <alignment horizontal="center" wrapText="1"/>
    </xf>
  </cellXfs>
  <cellStyles count="18">
    <cellStyle name="Comma" xfId="13" builtinId="3"/>
    <cellStyle name="Comma 2" xfId="2"/>
    <cellStyle name="Comma 3" xfId="11"/>
    <cellStyle name="Comma 3 2" xfId="17"/>
    <cellStyle name="Currency 2" xfId="3"/>
    <cellStyle name="Currency 2 2" xfId="4"/>
    <cellStyle name="Currency 2 2 2" xfId="15"/>
    <cellStyle name="Currency 2 3" xfId="14"/>
    <cellStyle name="Normal" xfId="0" builtinId="0"/>
    <cellStyle name="Normal 2" xfId="5"/>
    <cellStyle name="Normal 3" xfId="6"/>
    <cellStyle name="Normal 4" xfId="7"/>
    <cellStyle name="Normal 5" xfId="8"/>
    <cellStyle name="Normal 6" xfId="9"/>
    <cellStyle name="Normal 7" xfId="1"/>
    <cellStyle name="Normal 8" xfId="10"/>
    <cellStyle name="Normal 8 2" xfId="16"/>
    <cellStyle name="Percent" xfId="12" builtinId="5"/>
  </cellStyles>
  <dxfs count="1">
    <dxf>
      <fill>
        <patternFill>
          <bgColor rgb="FFFF0000"/>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75" b="1" i="0" u="none" strike="noStrike" baseline="0">
                <a:solidFill>
                  <a:srgbClr val="000000"/>
                </a:solidFill>
                <a:latin typeface="Arial"/>
                <a:ea typeface="Arial"/>
                <a:cs typeface="Arial"/>
              </a:defRPr>
            </a:pPr>
            <a:r>
              <a:rPr lang="en-IN"/>
              <a:t>TRANSMISSION AVAILABILITY </a:t>
            </a:r>
          </a:p>
        </c:rich>
      </c:tx>
      <c:layout>
        <c:manualLayout>
          <c:xMode val="edge"/>
          <c:yMode val="edge"/>
          <c:x val="0.22782894562422121"/>
          <c:y val="2.7137042062415198E-2"/>
        </c:manualLayout>
      </c:layout>
      <c:overlay val="0"/>
      <c:spPr>
        <a:noFill/>
        <a:ln w="25400">
          <a:noFill/>
        </a:ln>
      </c:spPr>
    </c:title>
    <c:autoTitleDeleted val="0"/>
    <c:plotArea>
      <c:layout>
        <c:manualLayout>
          <c:layoutTarget val="inner"/>
          <c:xMode val="edge"/>
          <c:yMode val="edge"/>
          <c:x val="5.2569301638377745E-2"/>
          <c:y val="0.11849841700587969"/>
          <c:w val="0.88532242289400398"/>
          <c:h val="0.82225237449118049"/>
        </c:manualLayout>
      </c:layout>
      <c:lineChart>
        <c:grouping val="standard"/>
        <c:varyColors val="0"/>
        <c:ser>
          <c:idx val="0"/>
          <c:order val="0"/>
          <c:tx>
            <c:strRef>
              <c:f>'Tech G- Transmission'!$A$7</c:f>
              <c:strCache>
                <c:ptCount val="1"/>
                <c:pt idx="0">
                  <c:v>2012-13</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'Tech G- Transmission'!$B$6:$M$6</c:f>
              <c:strCache>
                <c:ptCount val="12"/>
                <c:pt idx="0">
                  <c:v>April</c:v>
                </c:pt>
                <c:pt idx="1">
                  <c:v>May</c:v>
                </c:pt>
                <c:pt idx="2">
                  <c:v>June</c:v>
                </c:pt>
                <c:pt idx="3">
                  <c:v>July</c:v>
                </c:pt>
                <c:pt idx="4">
                  <c:v>Aug.</c:v>
                </c:pt>
                <c:pt idx="5">
                  <c:v>Sep.</c:v>
                </c:pt>
                <c:pt idx="6">
                  <c:v>Oct.</c:v>
                </c:pt>
                <c:pt idx="7">
                  <c:v>Nov.</c:v>
                </c:pt>
                <c:pt idx="8">
                  <c:v>Dec.</c:v>
                </c:pt>
                <c:pt idx="9">
                  <c:v>Jan.</c:v>
                </c:pt>
                <c:pt idx="10">
                  <c:v>Feb.</c:v>
                </c:pt>
                <c:pt idx="11">
                  <c:v>March</c:v>
                </c:pt>
              </c:strCache>
            </c:strRef>
          </c:cat>
          <c:val>
            <c:numRef>
              <c:f>'Tech G- Transmission'!$B$7:$M$7</c:f>
              <c:numCache>
                <c:formatCode>General</c:formatCode>
                <c:ptCount val="12"/>
                <c:pt idx="0">
                  <c:v>0.01</c:v>
                </c:pt>
                <c:pt idx="1">
                  <c:v>0.01</c:v>
                </c:pt>
                <c:pt idx="2">
                  <c:v>0.01</c:v>
                </c:pt>
                <c:pt idx="3">
                  <c:v>0.01</c:v>
                </c:pt>
                <c:pt idx="4">
                  <c:v>0.01</c:v>
                </c:pt>
                <c:pt idx="5">
                  <c:v>0.01</c:v>
                </c:pt>
                <c:pt idx="6">
                  <c:v>0.01</c:v>
                </c:pt>
                <c:pt idx="7">
                  <c:v>0.01</c:v>
                </c:pt>
                <c:pt idx="8">
                  <c:v>0.01</c:v>
                </c:pt>
                <c:pt idx="9">
                  <c:v>0.01</c:v>
                </c:pt>
                <c:pt idx="10">
                  <c:v>0.01</c:v>
                </c:pt>
                <c:pt idx="11">
                  <c:v>0.01</c:v>
                </c:pt>
              </c:numCache>
            </c:numRef>
          </c:val>
          <c:smooth val="0"/>
        </c:ser>
        <c:ser>
          <c:idx val="1"/>
          <c:order val="1"/>
          <c:tx>
            <c:strRef>
              <c:f>'Tech G- Transmission'!$A$8</c:f>
              <c:strCache>
                <c:ptCount val="1"/>
                <c:pt idx="0">
                  <c:v>2013-14</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'Tech G- Transmission'!$B$6:$M$6</c:f>
              <c:strCache>
                <c:ptCount val="12"/>
                <c:pt idx="0">
                  <c:v>April</c:v>
                </c:pt>
                <c:pt idx="1">
                  <c:v>May</c:v>
                </c:pt>
                <c:pt idx="2">
                  <c:v>June</c:v>
                </c:pt>
                <c:pt idx="3">
                  <c:v>July</c:v>
                </c:pt>
                <c:pt idx="4">
                  <c:v>Aug.</c:v>
                </c:pt>
                <c:pt idx="5">
                  <c:v>Sep.</c:v>
                </c:pt>
                <c:pt idx="6">
                  <c:v>Oct.</c:v>
                </c:pt>
                <c:pt idx="7">
                  <c:v>Nov.</c:v>
                </c:pt>
                <c:pt idx="8">
                  <c:v>Dec.</c:v>
                </c:pt>
                <c:pt idx="9">
                  <c:v>Jan.</c:v>
                </c:pt>
                <c:pt idx="10">
                  <c:v>Feb.</c:v>
                </c:pt>
                <c:pt idx="11">
                  <c:v>March</c:v>
                </c:pt>
              </c:strCache>
            </c:strRef>
          </c:cat>
          <c:val>
            <c:numRef>
              <c:f>'Tech G- Transmission'!$B$8:$M$8</c:f>
              <c:numCache>
                <c:formatCode>General</c:formatCode>
                <c:ptCount val="12"/>
                <c:pt idx="0">
                  <c:v>0.01</c:v>
                </c:pt>
                <c:pt idx="1">
                  <c:v>0.01</c:v>
                </c:pt>
                <c:pt idx="2">
                  <c:v>0.01</c:v>
                </c:pt>
                <c:pt idx="3">
                  <c:v>0.01</c:v>
                </c:pt>
                <c:pt idx="4">
                  <c:v>0.01</c:v>
                </c:pt>
                <c:pt idx="5">
                  <c:v>0.01</c:v>
                </c:pt>
                <c:pt idx="6">
                  <c:v>0.01</c:v>
                </c:pt>
                <c:pt idx="7">
                  <c:v>0.01</c:v>
                </c:pt>
                <c:pt idx="8">
                  <c:v>0.01</c:v>
                </c:pt>
                <c:pt idx="9">
                  <c:v>0.01</c:v>
                </c:pt>
                <c:pt idx="10">
                  <c:v>0.01</c:v>
                </c:pt>
                <c:pt idx="11">
                  <c:v>0.01</c:v>
                </c:pt>
              </c:numCache>
            </c:numRef>
          </c:val>
          <c:smooth val="0"/>
        </c:ser>
        <c:ser>
          <c:idx val="2"/>
          <c:order val="2"/>
          <c:tx>
            <c:strRef>
              <c:f>'Tech G- Transmission'!$A$9</c:f>
              <c:strCache>
                <c:ptCount val="1"/>
                <c:pt idx="0">
                  <c:v>2014-15</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'Tech G- Transmission'!$B$6:$M$6</c:f>
              <c:strCache>
                <c:ptCount val="12"/>
                <c:pt idx="0">
                  <c:v>April</c:v>
                </c:pt>
                <c:pt idx="1">
                  <c:v>May</c:v>
                </c:pt>
                <c:pt idx="2">
                  <c:v>June</c:v>
                </c:pt>
                <c:pt idx="3">
                  <c:v>July</c:v>
                </c:pt>
                <c:pt idx="4">
                  <c:v>Aug.</c:v>
                </c:pt>
                <c:pt idx="5">
                  <c:v>Sep.</c:v>
                </c:pt>
                <c:pt idx="6">
                  <c:v>Oct.</c:v>
                </c:pt>
                <c:pt idx="7">
                  <c:v>Nov.</c:v>
                </c:pt>
                <c:pt idx="8">
                  <c:v>Dec.</c:v>
                </c:pt>
                <c:pt idx="9">
                  <c:v>Jan.</c:v>
                </c:pt>
                <c:pt idx="10">
                  <c:v>Feb.</c:v>
                </c:pt>
                <c:pt idx="11">
                  <c:v>March</c:v>
                </c:pt>
              </c:strCache>
            </c:strRef>
          </c:cat>
          <c:val>
            <c:numRef>
              <c:f>'Tech G- Transmission'!$B$9:$M$9</c:f>
              <c:numCache>
                <c:formatCode>General</c:formatCode>
                <c:ptCount val="12"/>
                <c:pt idx="0">
                  <c:v>0.01</c:v>
                </c:pt>
                <c:pt idx="1">
                  <c:v>0.01</c:v>
                </c:pt>
                <c:pt idx="2">
                  <c:v>0.01</c:v>
                </c:pt>
                <c:pt idx="3">
                  <c:v>0.01</c:v>
                </c:pt>
                <c:pt idx="4">
                  <c:v>0.01</c:v>
                </c:pt>
                <c:pt idx="5">
                  <c:v>0.01</c:v>
                </c:pt>
                <c:pt idx="6">
                  <c:v>0.01</c:v>
                </c:pt>
                <c:pt idx="7">
                  <c:v>0.01</c:v>
                </c:pt>
                <c:pt idx="8">
                  <c:v>0.01</c:v>
                </c:pt>
                <c:pt idx="9">
                  <c:v>0.01</c:v>
                </c:pt>
                <c:pt idx="10">
                  <c:v>0.01</c:v>
                </c:pt>
                <c:pt idx="11">
                  <c:v>0.01</c:v>
                </c:pt>
              </c:numCache>
            </c:numRef>
          </c:val>
          <c:smooth val="0"/>
        </c:ser>
        <c:dLbls>
          <c:showLegendKey val="0"/>
          <c:showVal val="0"/>
          <c:showCatName val="0"/>
          <c:showSerName val="0"/>
          <c:showPercent val="0"/>
          <c:showBubbleSize val="0"/>
        </c:dLbls>
        <c:marker val="1"/>
        <c:smooth val="0"/>
        <c:axId val="78075392"/>
        <c:axId val="78077312"/>
      </c:lineChart>
      <c:catAx>
        <c:axId val="7807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78077312"/>
        <c:crosses val="autoZero"/>
        <c:auto val="1"/>
        <c:lblAlgn val="ctr"/>
        <c:lblOffset val="100"/>
        <c:tickLblSkip val="1"/>
        <c:tickMarkSkip val="1"/>
        <c:noMultiLvlLbl val="0"/>
      </c:catAx>
      <c:valAx>
        <c:axId val="78077312"/>
        <c:scaling>
          <c:orientation val="minMax"/>
          <c:min val="98"/>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78075392"/>
        <c:crosses val="autoZero"/>
        <c:crossBetween val="between"/>
        <c:majorUnit val="0.2"/>
        <c:minorUnit val="0.1"/>
      </c:valAx>
      <c:spPr>
        <a:solidFill>
          <a:srgbClr val="C0C0C0"/>
        </a:solidFill>
        <a:ln w="12700">
          <a:solidFill>
            <a:srgbClr val="808080"/>
          </a:solidFill>
          <a:prstDash val="solid"/>
        </a:ln>
      </c:spPr>
    </c:plotArea>
    <c:legend>
      <c:legendPos val="r"/>
      <c:layout>
        <c:manualLayout>
          <c:xMode val="edge"/>
          <c:yMode val="edge"/>
          <c:x val="0.85611510682376823"/>
          <c:y val="2.0352781546811399E-2"/>
          <c:w val="0.1208632254301546"/>
          <c:h val="8.6838534599728623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180" verticalDpi="18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561975</xdr:colOff>
      <xdr:row>10</xdr:row>
      <xdr:rowOff>19050</xdr:rowOff>
    </xdr:from>
    <xdr:to>
      <xdr:col>7</xdr:col>
      <xdr:colOff>333375</xdr:colOff>
      <xdr:row>19</xdr:row>
      <xdr:rowOff>123825</xdr:rowOff>
    </xdr:to>
    <xdr:pic>
      <xdr:nvPicPr>
        <xdr:cNvPr id="2" name="Picture 1" descr="http://pstcl.org/images/vision_mission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2362200"/>
          <a:ext cx="281940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11</xdr:row>
      <xdr:rowOff>78441</xdr:rowOff>
    </xdr:from>
    <xdr:to>
      <xdr:col>15</xdr:col>
      <xdr:colOff>0</xdr:colOff>
      <xdr:row>46</xdr:row>
      <xdr:rowOff>180975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ir/My%20Documents/Downloads/floor5/My%20Documents/Monthly%20MIR-Gen.2002-03se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loor5\My%20Documents\Monthly%20MIR-Gen.2002-03se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R/floor5/My%20Documents/Monthly%20MIR-Gen.2002-03se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loor5/My%20Documents/Monthly%20MIR-Gen.2002-03se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duck_SK_1"/>
      <sheetName val="Sheet6"/>
      <sheetName val="Sheet5"/>
      <sheetName val="MRG-1"/>
      <sheetName val="Sheet4"/>
      <sheetName val="INDEX"/>
      <sheetName val="Sheet11"/>
      <sheetName val="Sheet2"/>
      <sheetName val="Sheet3"/>
      <sheetName val="Power Avail"/>
      <sheetName val="Sheet1"/>
      <sheetName val="Sheet10"/>
      <sheetName val="GSC SP GRAPH"/>
      <sheetName val="POWER METERED GRAPH"/>
      <sheetName val="MRG-2"/>
      <sheetName val="MRG-3"/>
      <sheetName val="MRG-4"/>
      <sheetName val="GRAPH-TH"/>
      <sheetName val="Sheet7"/>
      <sheetName val="MRG-5"/>
      <sheetName val="MRG-6"/>
      <sheetName val="MRT 1"/>
      <sheetName val="MRT 1.1"/>
      <sheetName val="MRT 2"/>
      <sheetName val="MRT 3"/>
      <sheetName val="MRT 4"/>
      <sheetName val="MRT 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duck_SK_1"/>
      <sheetName val="Sheet6"/>
      <sheetName val="Sheet5"/>
      <sheetName val="MRG-1"/>
      <sheetName val="Sheet4"/>
      <sheetName val="INDEX"/>
      <sheetName val="Sheet11"/>
      <sheetName val="Sheet2"/>
      <sheetName val="Sheet3"/>
      <sheetName val="Power Avail"/>
      <sheetName val="Sheet1"/>
      <sheetName val="Sheet10"/>
      <sheetName val="GSC SP GRAPH"/>
      <sheetName val="POWER METERED GRAPH"/>
      <sheetName val="MRG-2"/>
      <sheetName val="MRG-3"/>
      <sheetName val="MRG-4"/>
      <sheetName val="GRAPH-TH"/>
      <sheetName val="Sheet7"/>
      <sheetName val="MRG-5"/>
      <sheetName val="MRG-6"/>
      <sheetName val="MRT 1"/>
      <sheetName val="MRT 1.1"/>
      <sheetName val="MRT 2"/>
      <sheetName val="MRT 3"/>
      <sheetName val="MRT 4"/>
      <sheetName val="MRT 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duck_SK_1"/>
      <sheetName val="Sheet6"/>
      <sheetName val="Sheet5"/>
      <sheetName val="MRG-1"/>
      <sheetName val="Sheet4"/>
      <sheetName val="INDEX"/>
      <sheetName val="Sheet11"/>
      <sheetName val="Sheet2"/>
      <sheetName val="Sheet3"/>
      <sheetName val="Power Avail"/>
      <sheetName val="Sheet1"/>
      <sheetName val="Sheet10"/>
      <sheetName val="GSC SP GRAPH"/>
      <sheetName val="POWER METERED GRAPH"/>
      <sheetName val="MRG-2"/>
      <sheetName val="MRG-3"/>
      <sheetName val="MRG-4"/>
      <sheetName val="GRAPH-TH"/>
      <sheetName val="Sheet7"/>
      <sheetName val="MRG-5"/>
      <sheetName val="MRG-6"/>
      <sheetName val="MRT 1"/>
      <sheetName val="MRT 1.1"/>
      <sheetName val="MRT 2"/>
      <sheetName val="MRT 3"/>
      <sheetName val="MRT 4"/>
      <sheetName val="MRT 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duck_SK_1"/>
      <sheetName val="Sheet6"/>
      <sheetName val="Sheet5"/>
      <sheetName val="MRG-1"/>
      <sheetName val="Sheet4"/>
      <sheetName val="INDEX"/>
      <sheetName val="Sheet11"/>
      <sheetName val="Sheet2"/>
      <sheetName val="Sheet3"/>
      <sheetName val="Power Avail"/>
      <sheetName val="Sheet1"/>
      <sheetName val="Sheet10"/>
      <sheetName val="GSC SP GRAPH"/>
      <sheetName val="POWER METERED GRAPH"/>
      <sheetName val="MRG-2"/>
      <sheetName val="MRG-3"/>
      <sheetName val="MRG-4"/>
      <sheetName val="GRAPH-TH"/>
      <sheetName val="Sheet7"/>
      <sheetName val="MRG-5"/>
      <sheetName val="MRG-6"/>
      <sheetName val="MRT 1"/>
      <sheetName val="MRT 1.1"/>
      <sheetName val="MRT 2"/>
      <sheetName val="MRT 3"/>
      <sheetName val="MRT 4"/>
      <sheetName val="MRT 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60" zoomScaleNormal="100" workbookViewId="0">
      <selection sqref="A1:J2"/>
    </sheetView>
  </sheetViews>
  <sheetFormatPr defaultRowHeight="15" x14ac:dyDescent="0.25"/>
  <cols>
    <col min="9" max="9" width="10.140625" customWidth="1"/>
    <col min="10" max="10" width="10" customWidth="1"/>
  </cols>
  <sheetData>
    <row r="1" spans="1:10" x14ac:dyDescent="0.25">
      <c r="A1" s="717"/>
      <c r="B1" s="718"/>
      <c r="C1" s="718"/>
      <c r="D1" s="718"/>
      <c r="E1" s="718"/>
      <c r="F1" s="718"/>
      <c r="G1" s="718"/>
      <c r="H1" s="718"/>
      <c r="I1" s="718"/>
      <c r="J1" s="718"/>
    </row>
    <row r="2" spans="1:10" x14ac:dyDescent="0.25">
      <c r="A2" s="718"/>
      <c r="B2" s="718"/>
      <c r="C2" s="718"/>
      <c r="D2" s="718"/>
      <c r="E2" s="718"/>
      <c r="F2" s="718"/>
      <c r="G2" s="718"/>
      <c r="H2" s="718"/>
      <c r="I2" s="718"/>
      <c r="J2" s="718"/>
    </row>
    <row r="3" spans="1:10" ht="15.75" x14ac:dyDescent="0.25">
      <c r="A3" s="3"/>
      <c r="B3" s="3"/>
      <c r="C3" s="3"/>
      <c r="D3" s="3"/>
      <c r="E3" s="3"/>
      <c r="F3" s="3"/>
      <c r="G3" s="3"/>
      <c r="H3" s="3"/>
      <c r="I3" s="3"/>
      <c r="J3" s="3"/>
    </row>
    <row r="4" spans="1:10" ht="15.75" x14ac:dyDescent="0.25">
      <c r="A4" s="3"/>
      <c r="B4" s="3"/>
      <c r="C4" s="3"/>
      <c r="D4" s="3"/>
      <c r="E4" s="3"/>
      <c r="F4" s="3"/>
      <c r="G4" s="3"/>
      <c r="H4" s="3"/>
      <c r="I4" s="3"/>
      <c r="J4" s="3"/>
    </row>
    <row r="6" spans="1:10" ht="35.25" x14ac:dyDescent="0.5">
      <c r="A6" s="719" t="s">
        <v>0</v>
      </c>
      <c r="B6" s="719"/>
      <c r="C6" s="719"/>
      <c r="D6" s="719"/>
      <c r="E6" s="719"/>
      <c r="F6" s="719"/>
      <c r="G6" s="719"/>
      <c r="H6" s="719"/>
      <c r="I6" s="719"/>
      <c r="J6" s="719"/>
    </row>
    <row r="7" spans="1:10" x14ac:dyDescent="0.25">
      <c r="A7" s="2"/>
      <c r="B7" s="2"/>
      <c r="C7" s="2"/>
      <c r="D7" s="2"/>
      <c r="E7" s="2"/>
      <c r="F7" s="2"/>
      <c r="G7" s="2"/>
      <c r="H7" s="2"/>
      <c r="I7" s="2"/>
      <c r="J7" s="2"/>
    </row>
    <row r="9" spans="1:10" ht="27.75" x14ac:dyDescent="0.4">
      <c r="A9" s="720" t="s">
        <v>539</v>
      </c>
      <c r="B9" s="720"/>
      <c r="C9" s="720"/>
      <c r="D9" s="720"/>
      <c r="E9" s="720"/>
      <c r="F9" s="720"/>
      <c r="G9" s="720"/>
      <c r="H9" s="720"/>
      <c r="I9" s="720"/>
      <c r="J9" s="720"/>
    </row>
    <row r="10" spans="1:10" x14ac:dyDescent="0.25">
      <c r="A10" s="2"/>
      <c r="B10" s="2"/>
      <c r="C10" s="2"/>
      <c r="D10" s="2"/>
      <c r="E10" s="2"/>
      <c r="F10" s="2"/>
      <c r="G10" s="2"/>
      <c r="H10" s="2"/>
      <c r="I10" s="2"/>
      <c r="J10" s="2"/>
    </row>
    <row r="11" spans="1:10" x14ac:dyDescent="0.25">
      <c r="A11" s="2"/>
      <c r="B11" s="2"/>
      <c r="C11" s="2"/>
      <c r="D11" s="2"/>
      <c r="E11" s="2"/>
      <c r="F11" s="2"/>
      <c r="G11" s="2"/>
      <c r="H11" s="2"/>
      <c r="I11" s="2"/>
    </row>
    <row r="12" spans="1:10" x14ac:dyDescent="0.25">
      <c r="A12" s="2"/>
      <c r="B12" s="2"/>
      <c r="C12" s="2"/>
      <c r="D12" s="2"/>
      <c r="E12" s="2"/>
      <c r="F12" s="2"/>
      <c r="G12" s="2"/>
      <c r="H12" s="2"/>
      <c r="I12" s="2"/>
      <c r="J12" s="2"/>
    </row>
    <row r="13" spans="1:10" x14ac:dyDescent="0.25">
      <c r="A13" s="721"/>
      <c r="B13" s="721"/>
      <c r="C13" s="721"/>
      <c r="D13" s="721"/>
      <c r="E13" s="721"/>
      <c r="F13" s="721"/>
      <c r="G13" s="721"/>
      <c r="H13" s="721"/>
      <c r="I13" s="721"/>
      <c r="J13" s="721"/>
    </row>
    <row r="14" spans="1:10" x14ac:dyDescent="0.25">
      <c r="A14" s="721"/>
      <c r="B14" s="721"/>
      <c r="C14" s="721"/>
      <c r="D14" s="721"/>
      <c r="E14" s="721"/>
      <c r="F14" s="721"/>
      <c r="G14" s="721"/>
      <c r="H14" s="721"/>
      <c r="I14" s="721"/>
      <c r="J14" s="721"/>
    </row>
    <row r="15" spans="1:10" x14ac:dyDescent="0.25">
      <c r="A15" s="721"/>
      <c r="B15" s="721"/>
      <c r="C15" s="721"/>
      <c r="D15" s="721"/>
      <c r="E15" s="721"/>
      <c r="F15" s="721"/>
      <c r="G15" s="721"/>
      <c r="H15" s="721"/>
      <c r="I15" s="721"/>
      <c r="J15" s="721"/>
    </row>
    <row r="16" spans="1:10" x14ac:dyDescent="0.25">
      <c r="A16" s="721"/>
      <c r="B16" s="721"/>
      <c r="C16" s="721"/>
      <c r="D16" s="721"/>
      <c r="E16" s="721"/>
      <c r="F16" s="721"/>
      <c r="G16" s="721"/>
      <c r="H16" s="721"/>
      <c r="I16" s="721"/>
      <c r="J16" s="721"/>
    </row>
    <row r="17" spans="1:10" x14ac:dyDescent="0.25">
      <c r="A17" s="721"/>
      <c r="B17" s="721"/>
      <c r="C17" s="721"/>
      <c r="D17" s="721"/>
      <c r="E17" s="721"/>
      <c r="F17" s="721"/>
      <c r="G17" s="721"/>
      <c r="H17" s="721"/>
      <c r="I17" s="721"/>
      <c r="J17" s="721"/>
    </row>
    <row r="18" spans="1:10" x14ac:dyDescent="0.25">
      <c r="A18" s="721"/>
      <c r="B18" s="721"/>
      <c r="C18" s="721"/>
      <c r="D18" s="721"/>
      <c r="E18" s="721"/>
      <c r="F18" s="721"/>
      <c r="G18" s="721"/>
      <c r="H18" s="721"/>
      <c r="I18" s="721"/>
      <c r="J18" s="721"/>
    </row>
    <row r="19" spans="1:10" x14ac:dyDescent="0.25">
      <c r="A19" s="721"/>
      <c r="B19" s="721"/>
      <c r="C19" s="721"/>
      <c r="D19" s="721"/>
      <c r="E19" s="721"/>
      <c r="F19" s="721"/>
      <c r="G19" s="721"/>
      <c r="H19" s="721"/>
      <c r="I19" s="721"/>
      <c r="J19" s="721"/>
    </row>
    <row r="20" spans="1:10" x14ac:dyDescent="0.25">
      <c r="A20" s="1"/>
      <c r="B20" s="1"/>
      <c r="C20" s="1"/>
      <c r="D20" s="1"/>
      <c r="E20" s="1"/>
      <c r="F20" s="1"/>
      <c r="G20" s="1"/>
      <c r="H20" s="1"/>
      <c r="I20" s="1"/>
      <c r="J20" s="1"/>
    </row>
    <row r="21" spans="1:10" ht="30" x14ac:dyDescent="0.4">
      <c r="A21" s="722" t="s">
        <v>1</v>
      </c>
      <c r="B21" s="722"/>
      <c r="C21" s="722"/>
      <c r="D21" s="722"/>
      <c r="E21" s="722"/>
      <c r="F21" s="722"/>
      <c r="G21" s="722"/>
      <c r="H21" s="722"/>
      <c r="I21" s="722"/>
      <c r="J21" s="722"/>
    </row>
    <row r="22" spans="1:10" ht="20.25" x14ac:dyDescent="0.3">
      <c r="A22" s="716" t="s">
        <v>2</v>
      </c>
      <c r="B22" s="716"/>
      <c r="C22" s="716"/>
      <c r="D22" s="716"/>
      <c r="E22" s="716"/>
      <c r="F22" s="716"/>
      <c r="G22" s="716"/>
      <c r="H22" s="716"/>
      <c r="I22" s="716"/>
      <c r="J22" s="716"/>
    </row>
    <row r="29" spans="1:10" x14ac:dyDescent="0.25">
      <c r="A29" s="1"/>
      <c r="B29" s="1"/>
      <c r="C29" s="1"/>
      <c r="D29" s="1"/>
      <c r="E29" s="1"/>
      <c r="F29" s="1"/>
      <c r="G29" s="1"/>
      <c r="H29" s="1"/>
      <c r="I29" s="1"/>
      <c r="J29" s="1"/>
    </row>
    <row r="31" spans="1:10" ht="51" customHeight="1" x14ac:dyDescent="0.4">
      <c r="A31" s="714" t="s">
        <v>236</v>
      </c>
      <c r="B31" s="715"/>
      <c r="C31" s="715"/>
      <c r="D31" s="715"/>
      <c r="E31" s="715"/>
      <c r="F31" s="715"/>
      <c r="G31" s="715"/>
      <c r="H31" s="715"/>
      <c r="I31" s="715"/>
      <c r="J31" s="715"/>
    </row>
    <row r="32" spans="1:10" ht="30.75" customHeight="1" x14ac:dyDescent="0.4">
      <c r="A32" s="58"/>
      <c r="B32" s="58"/>
      <c r="C32" s="58"/>
      <c r="D32" s="58"/>
      <c r="E32" s="58"/>
      <c r="F32" s="58"/>
      <c r="G32" s="58"/>
      <c r="H32" s="58"/>
      <c r="I32" s="58"/>
      <c r="J32" s="58"/>
    </row>
  </sheetData>
  <mergeCells count="7">
    <mergeCell ref="A31:J31"/>
    <mergeCell ref="A22:J22"/>
    <mergeCell ref="A1:J2"/>
    <mergeCell ref="A6:J6"/>
    <mergeCell ref="A9:J9"/>
    <mergeCell ref="A13:J19"/>
    <mergeCell ref="A21:J21"/>
  </mergeCells>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5"/>
  <sheetViews>
    <sheetView showGridLines="0" view="pageBreakPreview" zoomScale="85" zoomScaleNormal="85" zoomScaleSheetLayoutView="85" workbookViewId="0"/>
  </sheetViews>
  <sheetFormatPr defaultRowHeight="15" x14ac:dyDescent="0.25"/>
  <cols>
    <col min="1" max="1" width="4.85546875" style="609" customWidth="1"/>
    <col min="2" max="2" width="13.7109375" style="609" customWidth="1"/>
    <col min="3" max="3" width="13.5703125" style="609" customWidth="1"/>
    <col min="4" max="4" width="1" style="609" customWidth="1"/>
    <col min="5" max="5" width="8.7109375" style="609" customWidth="1"/>
    <col min="6" max="6" width="10.85546875" style="609" customWidth="1"/>
    <col min="7" max="7" width="9.28515625" style="609" customWidth="1"/>
    <col min="8" max="8" width="10.7109375" style="609" customWidth="1"/>
    <col min="9" max="9" width="9" style="609" customWidth="1"/>
    <col min="10" max="10" width="10.28515625" style="609" customWidth="1"/>
    <col min="11" max="11" width="11.140625" style="609" customWidth="1"/>
    <col min="12" max="12" width="8.5703125" style="609" customWidth="1"/>
    <col min="13" max="13" width="7.5703125" style="609" customWidth="1"/>
    <col min="14" max="14" width="13" style="609" customWidth="1"/>
    <col min="15" max="15" width="16.42578125" style="609" hidden="1" customWidth="1"/>
    <col min="16" max="261" width="9.140625" style="609"/>
    <col min="262" max="262" width="4.85546875" style="609" customWidth="1"/>
    <col min="263" max="263" width="18" style="609" customWidth="1"/>
    <col min="264" max="264" width="14.28515625" style="609" customWidth="1"/>
    <col min="265" max="265" width="16.140625" style="609" customWidth="1"/>
    <col min="266" max="266" width="14.42578125" style="609" customWidth="1"/>
    <col min="267" max="267" width="11.28515625" style="609" customWidth="1"/>
    <col min="268" max="268" width="10.85546875" style="609" customWidth="1"/>
    <col min="269" max="269" width="0" style="609" hidden="1" customWidth="1"/>
    <col min="270" max="270" width="11.5703125" style="609" customWidth="1"/>
    <col min="271" max="271" width="0" style="609" hidden="1" customWidth="1"/>
    <col min="272" max="517" width="9.140625" style="609"/>
    <col min="518" max="518" width="4.85546875" style="609" customWidth="1"/>
    <col min="519" max="519" width="18" style="609" customWidth="1"/>
    <col min="520" max="520" width="14.28515625" style="609" customWidth="1"/>
    <col min="521" max="521" width="16.140625" style="609" customWidth="1"/>
    <col min="522" max="522" width="14.42578125" style="609" customWidth="1"/>
    <col min="523" max="523" width="11.28515625" style="609" customWidth="1"/>
    <col min="524" max="524" width="10.85546875" style="609" customWidth="1"/>
    <col min="525" max="525" width="0" style="609" hidden="1" customWidth="1"/>
    <col min="526" max="526" width="11.5703125" style="609" customWidth="1"/>
    <col min="527" max="527" width="0" style="609" hidden="1" customWidth="1"/>
    <col min="528" max="773" width="9.140625" style="609"/>
    <col min="774" max="774" width="4.85546875" style="609" customWidth="1"/>
    <col min="775" max="775" width="18" style="609" customWidth="1"/>
    <col min="776" max="776" width="14.28515625" style="609" customWidth="1"/>
    <col min="777" max="777" width="16.140625" style="609" customWidth="1"/>
    <col min="778" max="778" width="14.42578125" style="609" customWidth="1"/>
    <col min="779" max="779" width="11.28515625" style="609" customWidth="1"/>
    <col min="780" max="780" width="10.85546875" style="609" customWidth="1"/>
    <col min="781" max="781" width="0" style="609" hidden="1" customWidth="1"/>
    <col min="782" max="782" width="11.5703125" style="609" customWidth="1"/>
    <col min="783" max="783" width="0" style="609" hidden="1" customWidth="1"/>
    <col min="784" max="1029" width="9.140625" style="609"/>
    <col min="1030" max="1030" width="4.85546875" style="609" customWidth="1"/>
    <col min="1031" max="1031" width="18" style="609" customWidth="1"/>
    <col min="1032" max="1032" width="14.28515625" style="609" customWidth="1"/>
    <col min="1033" max="1033" width="16.140625" style="609" customWidth="1"/>
    <col min="1034" max="1034" width="14.42578125" style="609" customWidth="1"/>
    <col min="1035" max="1035" width="11.28515625" style="609" customWidth="1"/>
    <col min="1036" max="1036" width="10.85546875" style="609" customWidth="1"/>
    <col min="1037" max="1037" width="0" style="609" hidden="1" customWidth="1"/>
    <col min="1038" max="1038" width="11.5703125" style="609" customWidth="1"/>
    <col min="1039" max="1039" width="0" style="609" hidden="1" customWidth="1"/>
    <col min="1040" max="1285" width="9.140625" style="609"/>
    <col min="1286" max="1286" width="4.85546875" style="609" customWidth="1"/>
    <col min="1287" max="1287" width="18" style="609" customWidth="1"/>
    <col min="1288" max="1288" width="14.28515625" style="609" customWidth="1"/>
    <col min="1289" max="1289" width="16.140625" style="609" customWidth="1"/>
    <col min="1290" max="1290" width="14.42578125" style="609" customWidth="1"/>
    <col min="1291" max="1291" width="11.28515625" style="609" customWidth="1"/>
    <col min="1292" max="1292" width="10.85546875" style="609" customWidth="1"/>
    <col min="1293" max="1293" width="0" style="609" hidden="1" customWidth="1"/>
    <col min="1294" max="1294" width="11.5703125" style="609" customWidth="1"/>
    <col min="1295" max="1295" width="0" style="609" hidden="1" customWidth="1"/>
    <col min="1296" max="1541" width="9.140625" style="609"/>
    <col min="1542" max="1542" width="4.85546875" style="609" customWidth="1"/>
    <col min="1543" max="1543" width="18" style="609" customWidth="1"/>
    <col min="1544" max="1544" width="14.28515625" style="609" customWidth="1"/>
    <col min="1545" max="1545" width="16.140625" style="609" customWidth="1"/>
    <col min="1546" max="1546" width="14.42578125" style="609" customWidth="1"/>
    <col min="1547" max="1547" width="11.28515625" style="609" customWidth="1"/>
    <col min="1548" max="1548" width="10.85546875" style="609" customWidth="1"/>
    <col min="1549" max="1549" width="0" style="609" hidden="1" customWidth="1"/>
    <col min="1550" max="1550" width="11.5703125" style="609" customWidth="1"/>
    <col min="1551" max="1551" width="0" style="609" hidden="1" customWidth="1"/>
    <col min="1552" max="1797" width="9.140625" style="609"/>
    <col min="1798" max="1798" width="4.85546875" style="609" customWidth="1"/>
    <col min="1799" max="1799" width="18" style="609" customWidth="1"/>
    <col min="1800" max="1800" width="14.28515625" style="609" customWidth="1"/>
    <col min="1801" max="1801" width="16.140625" style="609" customWidth="1"/>
    <col min="1802" max="1802" width="14.42578125" style="609" customWidth="1"/>
    <col min="1803" max="1803" width="11.28515625" style="609" customWidth="1"/>
    <col min="1804" max="1804" width="10.85546875" style="609" customWidth="1"/>
    <col min="1805" max="1805" width="0" style="609" hidden="1" customWidth="1"/>
    <col min="1806" max="1806" width="11.5703125" style="609" customWidth="1"/>
    <col min="1807" max="1807" width="0" style="609" hidden="1" customWidth="1"/>
    <col min="1808" max="2053" width="9.140625" style="609"/>
    <col min="2054" max="2054" width="4.85546875" style="609" customWidth="1"/>
    <col min="2055" max="2055" width="18" style="609" customWidth="1"/>
    <col min="2056" max="2056" width="14.28515625" style="609" customWidth="1"/>
    <col min="2057" max="2057" width="16.140625" style="609" customWidth="1"/>
    <col min="2058" max="2058" width="14.42578125" style="609" customWidth="1"/>
    <col min="2059" max="2059" width="11.28515625" style="609" customWidth="1"/>
    <col min="2060" max="2060" width="10.85546875" style="609" customWidth="1"/>
    <col min="2061" max="2061" width="0" style="609" hidden="1" customWidth="1"/>
    <col min="2062" max="2062" width="11.5703125" style="609" customWidth="1"/>
    <col min="2063" max="2063" width="0" style="609" hidden="1" customWidth="1"/>
    <col min="2064" max="2309" width="9.140625" style="609"/>
    <col min="2310" max="2310" width="4.85546875" style="609" customWidth="1"/>
    <col min="2311" max="2311" width="18" style="609" customWidth="1"/>
    <col min="2312" max="2312" width="14.28515625" style="609" customWidth="1"/>
    <col min="2313" max="2313" width="16.140625" style="609" customWidth="1"/>
    <col min="2314" max="2314" width="14.42578125" style="609" customWidth="1"/>
    <col min="2315" max="2315" width="11.28515625" style="609" customWidth="1"/>
    <col min="2316" max="2316" width="10.85546875" style="609" customWidth="1"/>
    <col min="2317" max="2317" width="0" style="609" hidden="1" customWidth="1"/>
    <col min="2318" max="2318" width="11.5703125" style="609" customWidth="1"/>
    <col min="2319" max="2319" width="0" style="609" hidden="1" customWidth="1"/>
    <col min="2320" max="2565" width="9.140625" style="609"/>
    <col min="2566" max="2566" width="4.85546875" style="609" customWidth="1"/>
    <col min="2567" max="2567" width="18" style="609" customWidth="1"/>
    <col min="2568" max="2568" width="14.28515625" style="609" customWidth="1"/>
    <col min="2569" max="2569" width="16.140625" style="609" customWidth="1"/>
    <col min="2570" max="2570" width="14.42578125" style="609" customWidth="1"/>
    <col min="2571" max="2571" width="11.28515625" style="609" customWidth="1"/>
    <col min="2572" max="2572" width="10.85546875" style="609" customWidth="1"/>
    <col min="2573" max="2573" width="0" style="609" hidden="1" customWidth="1"/>
    <col min="2574" max="2574" width="11.5703125" style="609" customWidth="1"/>
    <col min="2575" max="2575" width="0" style="609" hidden="1" customWidth="1"/>
    <col min="2576" max="2821" width="9.140625" style="609"/>
    <col min="2822" max="2822" width="4.85546875" style="609" customWidth="1"/>
    <col min="2823" max="2823" width="18" style="609" customWidth="1"/>
    <col min="2824" max="2824" width="14.28515625" style="609" customWidth="1"/>
    <col min="2825" max="2825" width="16.140625" style="609" customWidth="1"/>
    <col min="2826" max="2826" width="14.42578125" style="609" customWidth="1"/>
    <col min="2827" max="2827" width="11.28515625" style="609" customWidth="1"/>
    <col min="2828" max="2828" width="10.85546875" style="609" customWidth="1"/>
    <col min="2829" max="2829" width="0" style="609" hidden="1" customWidth="1"/>
    <col min="2830" max="2830" width="11.5703125" style="609" customWidth="1"/>
    <col min="2831" max="2831" width="0" style="609" hidden="1" customWidth="1"/>
    <col min="2832" max="3077" width="9.140625" style="609"/>
    <col min="3078" max="3078" width="4.85546875" style="609" customWidth="1"/>
    <col min="3079" max="3079" width="18" style="609" customWidth="1"/>
    <col min="3080" max="3080" width="14.28515625" style="609" customWidth="1"/>
    <col min="3081" max="3081" width="16.140625" style="609" customWidth="1"/>
    <col min="3082" max="3082" width="14.42578125" style="609" customWidth="1"/>
    <col min="3083" max="3083" width="11.28515625" style="609" customWidth="1"/>
    <col min="3084" max="3084" width="10.85546875" style="609" customWidth="1"/>
    <col min="3085" max="3085" width="0" style="609" hidden="1" customWidth="1"/>
    <col min="3086" max="3086" width="11.5703125" style="609" customWidth="1"/>
    <col min="3087" max="3087" width="0" style="609" hidden="1" customWidth="1"/>
    <col min="3088" max="3333" width="9.140625" style="609"/>
    <col min="3334" max="3334" width="4.85546875" style="609" customWidth="1"/>
    <col min="3335" max="3335" width="18" style="609" customWidth="1"/>
    <col min="3336" max="3336" width="14.28515625" style="609" customWidth="1"/>
    <col min="3337" max="3337" width="16.140625" style="609" customWidth="1"/>
    <col min="3338" max="3338" width="14.42578125" style="609" customWidth="1"/>
    <col min="3339" max="3339" width="11.28515625" style="609" customWidth="1"/>
    <col min="3340" max="3340" width="10.85546875" style="609" customWidth="1"/>
    <col min="3341" max="3341" width="0" style="609" hidden="1" customWidth="1"/>
    <col min="3342" max="3342" width="11.5703125" style="609" customWidth="1"/>
    <col min="3343" max="3343" width="0" style="609" hidden="1" customWidth="1"/>
    <col min="3344" max="3589" width="9.140625" style="609"/>
    <col min="3590" max="3590" width="4.85546875" style="609" customWidth="1"/>
    <col min="3591" max="3591" width="18" style="609" customWidth="1"/>
    <col min="3592" max="3592" width="14.28515625" style="609" customWidth="1"/>
    <col min="3593" max="3593" width="16.140625" style="609" customWidth="1"/>
    <col min="3594" max="3594" width="14.42578125" style="609" customWidth="1"/>
    <col min="3595" max="3595" width="11.28515625" style="609" customWidth="1"/>
    <col min="3596" max="3596" width="10.85546875" style="609" customWidth="1"/>
    <col min="3597" max="3597" width="0" style="609" hidden="1" customWidth="1"/>
    <col min="3598" max="3598" width="11.5703125" style="609" customWidth="1"/>
    <col min="3599" max="3599" width="0" style="609" hidden="1" customWidth="1"/>
    <col min="3600" max="3845" width="9.140625" style="609"/>
    <col min="3846" max="3846" width="4.85546875" style="609" customWidth="1"/>
    <col min="3847" max="3847" width="18" style="609" customWidth="1"/>
    <col min="3848" max="3848" width="14.28515625" style="609" customWidth="1"/>
    <col min="3849" max="3849" width="16.140625" style="609" customWidth="1"/>
    <col min="3850" max="3850" width="14.42578125" style="609" customWidth="1"/>
    <col min="3851" max="3851" width="11.28515625" style="609" customWidth="1"/>
    <col min="3852" max="3852" width="10.85546875" style="609" customWidth="1"/>
    <col min="3853" max="3853" width="0" style="609" hidden="1" customWidth="1"/>
    <col min="3854" max="3854" width="11.5703125" style="609" customWidth="1"/>
    <col min="3855" max="3855" width="0" style="609" hidden="1" customWidth="1"/>
    <col min="3856" max="4101" width="9.140625" style="609"/>
    <col min="4102" max="4102" width="4.85546875" style="609" customWidth="1"/>
    <col min="4103" max="4103" width="18" style="609" customWidth="1"/>
    <col min="4104" max="4104" width="14.28515625" style="609" customWidth="1"/>
    <col min="4105" max="4105" width="16.140625" style="609" customWidth="1"/>
    <col min="4106" max="4106" width="14.42578125" style="609" customWidth="1"/>
    <col min="4107" max="4107" width="11.28515625" style="609" customWidth="1"/>
    <col min="4108" max="4108" width="10.85546875" style="609" customWidth="1"/>
    <col min="4109" max="4109" width="0" style="609" hidden="1" customWidth="1"/>
    <col min="4110" max="4110" width="11.5703125" style="609" customWidth="1"/>
    <col min="4111" max="4111" width="0" style="609" hidden="1" customWidth="1"/>
    <col min="4112" max="4357" width="9.140625" style="609"/>
    <col min="4358" max="4358" width="4.85546875" style="609" customWidth="1"/>
    <col min="4359" max="4359" width="18" style="609" customWidth="1"/>
    <col min="4360" max="4360" width="14.28515625" style="609" customWidth="1"/>
    <col min="4361" max="4361" width="16.140625" style="609" customWidth="1"/>
    <col min="4362" max="4362" width="14.42578125" style="609" customWidth="1"/>
    <col min="4363" max="4363" width="11.28515625" style="609" customWidth="1"/>
    <col min="4364" max="4364" width="10.85546875" style="609" customWidth="1"/>
    <col min="4365" max="4365" width="0" style="609" hidden="1" customWidth="1"/>
    <col min="4366" max="4366" width="11.5703125" style="609" customWidth="1"/>
    <col min="4367" max="4367" width="0" style="609" hidden="1" customWidth="1"/>
    <col min="4368" max="4613" width="9.140625" style="609"/>
    <col min="4614" max="4614" width="4.85546875" style="609" customWidth="1"/>
    <col min="4615" max="4615" width="18" style="609" customWidth="1"/>
    <col min="4616" max="4616" width="14.28515625" style="609" customWidth="1"/>
    <col min="4617" max="4617" width="16.140625" style="609" customWidth="1"/>
    <col min="4618" max="4618" width="14.42578125" style="609" customWidth="1"/>
    <col min="4619" max="4619" width="11.28515625" style="609" customWidth="1"/>
    <col min="4620" max="4620" width="10.85546875" style="609" customWidth="1"/>
    <col min="4621" max="4621" width="0" style="609" hidden="1" customWidth="1"/>
    <col min="4622" max="4622" width="11.5703125" style="609" customWidth="1"/>
    <col min="4623" max="4623" width="0" style="609" hidden="1" customWidth="1"/>
    <col min="4624" max="4869" width="9.140625" style="609"/>
    <col min="4870" max="4870" width="4.85546875" style="609" customWidth="1"/>
    <col min="4871" max="4871" width="18" style="609" customWidth="1"/>
    <col min="4872" max="4872" width="14.28515625" style="609" customWidth="1"/>
    <col min="4873" max="4873" width="16.140625" style="609" customWidth="1"/>
    <col min="4874" max="4874" width="14.42578125" style="609" customWidth="1"/>
    <col min="4875" max="4875" width="11.28515625" style="609" customWidth="1"/>
    <col min="4876" max="4876" width="10.85546875" style="609" customWidth="1"/>
    <col min="4877" max="4877" width="0" style="609" hidden="1" customWidth="1"/>
    <col min="4878" max="4878" width="11.5703125" style="609" customWidth="1"/>
    <col min="4879" max="4879" width="0" style="609" hidden="1" customWidth="1"/>
    <col min="4880" max="5125" width="9.140625" style="609"/>
    <col min="5126" max="5126" width="4.85546875" style="609" customWidth="1"/>
    <col min="5127" max="5127" width="18" style="609" customWidth="1"/>
    <col min="5128" max="5128" width="14.28515625" style="609" customWidth="1"/>
    <col min="5129" max="5129" width="16.140625" style="609" customWidth="1"/>
    <col min="5130" max="5130" width="14.42578125" style="609" customWidth="1"/>
    <col min="5131" max="5131" width="11.28515625" style="609" customWidth="1"/>
    <col min="5132" max="5132" width="10.85546875" style="609" customWidth="1"/>
    <col min="5133" max="5133" width="0" style="609" hidden="1" customWidth="1"/>
    <col min="5134" max="5134" width="11.5703125" style="609" customWidth="1"/>
    <col min="5135" max="5135" width="0" style="609" hidden="1" customWidth="1"/>
    <col min="5136" max="5381" width="9.140625" style="609"/>
    <col min="5382" max="5382" width="4.85546875" style="609" customWidth="1"/>
    <col min="5383" max="5383" width="18" style="609" customWidth="1"/>
    <col min="5384" max="5384" width="14.28515625" style="609" customWidth="1"/>
    <col min="5385" max="5385" width="16.140625" style="609" customWidth="1"/>
    <col min="5386" max="5386" width="14.42578125" style="609" customWidth="1"/>
    <col min="5387" max="5387" width="11.28515625" style="609" customWidth="1"/>
    <col min="5388" max="5388" width="10.85546875" style="609" customWidth="1"/>
    <col min="5389" max="5389" width="0" style="609" hidden="1" customWidth="1"/>
    <col min="5390" max="5390" width="11.5703125" style="609" customWidth="1"/>
    <col min="5391" max="5391" width="0" style="609" hidden="1" customWidth="1"/>
    <col min="5392" max="5637" width="9.140625" style="609"/>
    <col min="5638" max="5638" width="4.85546875" style="609" customWidth="1"/>
    <col min="5639" max="5639" width="18" style="609" customWidth="1"/>
    <col min="5640" max="5640" width="14.28515625" style="609" customWidth="1"/>
    <col min="5641" max="5641" width="16.140625" style="609" customWidth="1"/>
    <col min="5642" max="5642" width="14.42578125" style="609" customWidth="1"/>
    <col min="5643" max="5643" width="11.28515625" style="609" customWidth="1"/>
    <col min="5644" max="5644" width="10.85546875" style="609" customWidth="1"/>
    <col min="5645" max="5645" width="0" style="609" hidden="1" customWidth="1"/>
    <col min="5646" max="5646" width="11.5703125" style="609" customWidth="1"/>
    <col min="5647" max="5647" width="0" style="609" hidden="1" customWidth="1"/>
    <col min="5648" max="5893" width="9.140625" style="609"/>
    <col min="5894" max="5894" width="4.85546875" style="609" customWidth="1"/>
    <col min="5895" max="5895" width="18" style="609" customWidth="1"/>
    <col min="5896" max="5896" width="14.28515625" style="609" customWidth="1"/>
    <col min="5897" max="5897" width="16.140625" style="609" customWidth="1"/>
    <col min="5898" max="5898" width="14.42578125" style="609" customWidth="1"/>
    <col min="5899" max="5899" width="11.28515625" style="609" customWidth="1"/>
    <col min="5900" max="5900" width="10.85546875" style="609" customWidth="1"/>
    <col min="5901" max="5901" width="0" style="609" hidden="1" customWidth="1"/>
    <col min="5902" max="5902" width="11.5703125" style="609" customWidth="1"/>
    <col min="5903" max="5903" width="0" style="609" hidden="1" customWidth="1"/>
    <col min="5904" max="6149" width="9.140625" style="609"/>
    <col min="6150" max="6150" width="4.85546875" style="609" customWidth="1"/>
    <col min="6151" max="6151" width="18" style="609" customWidth="1"/>
    <col min="6152" max="6152" width="14.28515625" style="609" customWidth="1"/>
    <col min="6153" max="6153" width="16.140625" style="609" customWidth="1"/>
    <col min="6154" max="6154" width="14.42578125" style="609" customWidth="1"/>
    <col min="6155" max="6155" width="11.28515625" style="609" customWidth="1"/>
    <col min="6156" max="6156" width="10.85546875" style="609" customWidth="1"/>
    <col min="6157" max="6157" width="0" style="609" hidden="1" customWidth="1"/>
    <col min="6158" max="6158" width="11.5703125" style="609" customWidth="1"/>
    <col min="6159" max="6159" width="0" style="609" hidden="1" customWidth="1"/>
    <col min="6160" max="6405" width="9.140625" style="609"/>
    <col min="6406" max="6406" width="4.85546875" style="609" customWidth="1"/>
    <col min="6407" max="6407" width="18" style="609" customWidth="1"/>
    <col min="6408" max="6408" width="14.28515625" style="609" customWidth="1"/>
    <col min="6409" max="6409" width="16.140625" style="609" customWidth="1"/>
    <col min="6410" max="6410" width="14.42578125" style="609" customWidth="1"/>
    <col min="6411" max="6411" width="11.28515625" style="609" customWidth="1"/>
    <col min="6412" max="6412" width="10.85546875" style="609" customWidth="1"/>
    <col min="6413" max="6413" width="0" style="609" hidden="1" customWidth="1"/>
    <col min="6414" max="6414" width="11.5703125" style="609" customWidth="1"/>
    <col min="6415" max="6415" width="0" style="609" hidden="1" customWidth="1"/>
    <col min="6416" max="6661" width="9.140625" style="609"/>
    <col min="6662" max="6662" width="4.85546875" style="609" customWidth="1"/>
    <col min="6663" max="6663" width="18" style="609" customWidth="1"/>
    <col min="6664" max="6664" width="14.28515625" style="609" customWidth="1"/>
    <col min="6665" max="6665" width="16.140625" style="609" customWidth="1"/>
    <col min="6666" max="6666" width="14.42578125" style="609" customWidth="1"/>
    <col min="6667" max="6667" width="11.28515625" style="609" customWidth="1"/>
    <col min="6668" max="6668" width="10.85546875" style="609" customWidth="1"/>
    <col min="6669" max="6669" width="0" style="609" hidden="1" customWidth="1"/>
    <col min="6670" max="6670" width="11.5703125" style="609" customWidth="1"/>
    <col min="6671" max="6671" width="0" style="609" hidden="1" customWidth="1"/>
    <col min="6672" max="6917" width="9.140625" style="609"/>
    <col min="6918" max="6918" width="4.85546875" style="609" customWidth="1"/>
    <col min="6919" max="6919" width="18" style="609" customWidth="1"/>
    <col min="6920" max="6920" width="14.28515625" style="609" customWidth="1"/>
    <col min="6921" max="6921" width="16.140625" style="609" customWidth="1"/>
    <col min="6922" max="6922" width="14.42578125" style="609" customWidth="1"/>
    <col min="6923" max="6923" width="11.28515625" style="609" customWidth="1"/>
    <col min="6924" max="6924" width="10.85546875" style="609" customWidth="1"/>
    <col min="6925" max="6925" width="0" style="609" hidden="1" customWidth="1"/>
    <col min="6926" max="6926" width="11.5703125" style="609" customWidth="1"/>
    <col min="6927" max="6927" width="0" style="609" hidden="1" customWidth="1"/>
    <col min="6928" max="7173" width="9.140625" style="609"/>
    <col min="7174" max="7174" width="4.85546875" style="609" customWidth="1"/>
    <col min="7175" max="7175" width="18" style="609" customWidth="1"/>
    <col min="7176" max="7176" width="14.28515625" style="609" customWidth="1"/>
    <col min="7177" max="7177" width="16.140625" style="609" customWidth="1"/>
    <col min="7178" max="7178" width="14.42578125" style="609" customWidth="1"/>
    <col min="7179" max="7179" width="11.28515625" style="609" customWidth="1"/>
    <col min="7180" max="7180" width="10.85546875" style="609" customWidth="1"/>
    <col min="7181" max="7181" width="0" style="609" hidden="1" customWidth="1"/>
    <col min="7182" max="7182" width="11.5703125" style="609" customWidth="1"/>
    <col min="7183" max="7183" width="0" style="609" hidden="1" customWidth="1"/>
    <col min="7184" max="7429" width="9.140625" style="609"/>
    <col min="7430" max="7430" width="4.85546875" style="609" customWidth="1"/>
    <col min="7431" max="7431" width="18" style="609" customWidth="1"/>
    <col min="7432" max="7432" width="14.28515625" style="609" customWidth="1"/>
    <col min="7433" max="7433" width="16.140625" style="609" customWidth="1"/>
    <col min="7434" max="7434" width="14.42578125" style="609" customWidth="1"/>
    <col min="7435" max="7435" width="11.28515625" style="609" customWidth="1"/>
    <col min="7436" max="7436" width="10.85546875" style="609" customWidth="1"/>
    <col min="7437" max="7437" width="0" style="609" hidden="1" customWidth="1"/>
    <col min="7438" max="7438" width="11.5703125" style="609" customWidth="1"/>
    <col min="7439" max="7439" width="0" style="609" hidden="1" customWidth="1"/>
    <col min="7440" max="7685" width="9.140625" style="609"/>
    <col min="7686" max="7686" width="4.85546875" style="609" customWidth="1"/>
    <col min="7687" max="7687" width="18" style="609" customWidth="1"/>
    <col min="7688" max="7688" width="14.28515625" style="609" customWidth="1"/>
    <col min="7689" max="7689" width="16.140625" style="609" customWidth="1"/>
    <col min="7690" max="7690" width="14.42578125" style="609" customWidth="1"/>
    <col min="7691" max="7691" width="11.28515625" style="609" customWidth="1"/>
    <col min="7692" max="7692" width="10.85546875" style="609" customWidth="1"/>
    <col min="7693" max="7693" width="0" style="609" hidden="1" customWidth="1"/>
    <col min="7694" max="7694" width="11.5703125" style="609" customWidth="1"/>
    <col min="7695" max="7695" width="0" style="609" hidden="1" customWidth="1"/>
    <col min="7696" max="7941" width="9.140625" style="609"/>
    <col min="7942" max="7942" width="4.85546875" style="609" customWidth="1"/>
    <col min="7943" max="7943" width="18" style="609" customWidth="1"/>
    <col min="7944" max="7944" width="14.28515625" style="609" customWidth="1"/>
    <col min="7945" max="7945" width="16.140625" style="609" customWidth="1"/>
    <col min="7946" max="7946" width="14.42578125" style="609" customWidth="1"/>
    <col min="7947" max="7947" width="11.28515625" style="609" customWidth="1"/>
    <col min="7948" max="7948" width="10.85546875" style="609" customWidth="1"/>
    <col min="7949" max="7949" width="0" style="609" hidden="1" customWidth="1"/>
    <col min="7950" max="7950" width="11.5703125" style="609" customWidth="1"/>
    <col min="7951" max="7951" width="0" style="609" hidden="1" customWidth="1"/>
    <col min="7952" max="8197" width="9.140625" style="609"/>
    <col min="8198" max="8198" width="4.85546875" style="609" customWidth="1"/>
    <col min="8199" max="8199" width="18" style="609" customWidth="1"/>
    <col min="8200" max="8200" width="14.28515625" style="609" customWidth="1"/>
    <col min="8201" max="8201" width="16.140625" style="609" customWidth="1"/>
    <col min="8202" max="8202" width="14.42578125" style="609" customWidth="1"/>
    <col min="8203" max="8203" width="11.28515625" style="609" customWidth="1"/>
    <col min="8204" max="8204" width="10.85546875" style="609" customWidth="1"/>
    <col min="8205" max="8205" width="0" style="609" hidden="1" customWidth="1"/>
    <col min="8206" max="8206" width="11.5703125" style="609" customWidth="1"/>
    <col min="8207" max="8207" width="0" style="609" hidden="1" customWidth="1"/>
    <col min="8208" max="8453" width="9.140625" style="609"/>
    <col min="8454" max="8454" width="4.85546875" style="609" customWidth="1"/>
    <col min="8455" max="8455" width="18" style="609" customWidth="1"/>
    <col min="8456" max="8456" width="14.28515625" style="609" customWidth="1"/>
    <col min="8457" max="8457" width="16.140625" style="609" customWidth="1"/>
    <col min="8458" max="8458" width="14.42578125" style="609" customWidth="1"/>
    <col min="8459" max="8459" width="11.28515625" style="609" customWidth="1"/>
    <col min="8460" max="8460" width="10.85546875" style="609" customWidth="1"/>
    <col min="8461" max="8461" width="0" style="609" hidden="1" customWidth="1"/>
    <col min="8462" max="8462" width="11.5703125" style="609" customWidth="1"/>
    <col min="8463" max="8463" width="0" style="609" hidden="1" customWidth="1"/>
    <col min="8464" max="8709" width="9.140625" style="609"/>
    <col min="8710" max="8710" width="4.85546875" style="609" customWidth="1"/>
    <col min="8711" max="8711" width="18" style="609" customWidth="1"/>
    <col min="8712" max="8712" width="14.28515625" style="609" customWidth="1"/>
    <col min="8713" max="8713" width="16.140625" style="609" customWidth="1"/>
    <col min="8714" max="8714" width="14.42578125" style="609" customWidth="1"/>
    <col min="8715" max="8715" width="11.28515625" style="609" customWidth="1"/>
    <col min="8716" max="8716" width="10.85546875" style="609" customWidth="1"/>
    <col min="8717" max="8717" width="0" style="609" hidden="1" customWidth="1"/>
    <col min="8718" max="8718" width="11.5703125" style="609" customWidth="1"/>
    <col min="8719" max="8719" width="0" style="609" hidden="1" customWidth="1"/>
    <col min="8720" max="8965" width="9.140625" style="609"/>
    <col min="8966" max="8966" width="4.85546875" style="609" customWidth="1"/>
    <col min="8967" max="8967" width="18" style="609" customWidth="1"/>
    <col min="8968" max="8968" width="14.28515625" style="609" customWidth="1"/>
    <col min="8969" max="8969" width="16.140625" style="609" customWidth="1"/>
    <col min="8970" max="8970" width="14.42578125" style="609" customWidth="1"/>
    <col min="8971" max="8971" width="11.28515625" style="609" customWidth="1"/>
    <col min="8972" max="8972" width="10.85546875" style="609" customWidth="1"/>
    <col min="8973" max="8973" width="0" style="609" hidden="1" customWidth="1"/>
    <col min="8974" max="8974" width="11.5703125" style="609" customWidth="1"/>
    <col min="8975" max="8975" width="0" style="609" hidden="1" customWidth="1"/>
    <col min="8976" max="9221" width="9.140625" style="609"/>
    <col min="9222" max="9222" width="4.85546875" style="609" customWidth="1"/>
    <col min="9223" max="9223" width="18" style="609" customWidth="1"/>
    <col min="9224" max="9224" width="14.28515625" style="609" customWidth="1"/>
    <col min="9225" max="9225" width="16.140625" style="609" customWidth="1"/>
    <col min="9226" max="9226" width="14.42578125" style="609" customWidth="1"/>
    <col min="9227" max="9227" width="11.28515625" style="609" customWidth="1"/>
    <col min="9228" max="9228" width="10.85546875" style="609" customWidth="1"/>
    <col min="9229" max="9229" width="0" style="609" hidden="1" customWidth="1"/>
    <col min="9230" max="9230" width="11.5703125" style="609" customWidth="1"/>
    <col min="9231" max="9231" width="0" style="609" hidden="1" customWidth="1"/>
    <col min="9232" max="9477" width="9.140625" style="609"/>
    <col min="9478" max="9478" width="4.85546875" style="609" customWidth="1"/>
    <col min="9479" max="9479" width="18" style="609" customWidth="1"/>
    <col min="9480" max="9480" width="14.28515625" style="609" customWidth="1"/>
    <col min="9481" max="9481" width="16.140625" style="609" customWidth="1"/>
    <col min="9482" max="9482" width="14.42578125" style="609" customWidth="1"/>
    <col min="9483" max="9483" width="11.28515625" style="609" customWidth="1"/>
    <col min="9484" max="9484" width="10.85546875" style="609" customWidth="1"/>
    <col min="9485" max="9485" width="0" style="609" hidden="1" customWidth="1"/>
    <col min="9486" max="9486" width="11.5703125" style="609" customWidth="1"/>
    <col min="9487" max="9487" width="0" style="609" hidden="1" customWidth="1"/>
    <col min="9488" max="9733" width="9.140625" style="609"/>
    <col min="9734" max="9734" width="4.85546875" style="609" customWidth="1"/>
    <col min="9735" max="9735" width="18" style="609" customWidth="1"/>
    <col min="9736" max="9736" width="14.28515625" style="609" customWidth="1"/>
    <col min="9737" max="9737" width="16.140625" style="609" customWidth="1"/>
    <col min="9738" max="9738" width="14.42578125" style="609" customWidth="1"/>
    <col min="9739" max="9739" width="11.28515625" style="609" customWidth="1"/>
    <col min="9740" max="9740" width="10.85546875" style="609" customWidth="1"/>
    <col min="9741" max="9741" width="0" style="609" hidden="1" customWidth="1"/>
    <col min="9742" max="9742" width="11.5703125" style="609" customWidth="1"/>
    <col min="9743" max="9743" width="0" style="609" hidden="1" customWidth="1"/>
    <col min="9744" max="9989" width="9.140625" style="609"/>
    <col min="9990" max="9990" width="4.85546875" style="609" customWidth="1"/>
    <col min="9991" max="9991" width="18" style="609" customWidth="1"/>
    <col min="9992" max="9992" width="14.28515625" style="609" customWidth="1"/>
    <col min="9993" max="9993" width="16.140625" style="609" customWidth="1"/>
    <col min="9994" max="9994" width="14.42578125" style="609" customWidth="1"/>
    <col min="9995" max="9995" width="11.28515625" style="609" customWidth="1"/>
    <col min="9996" max="9996" width="10.85546875" style="609" customWidth="1"/>
    <col min="9997" max="9997" width="0" style="609" hidden="1" customWidth="1"/>
    <col min="9998" max="9998" width="11.5703125" style="609" customWidth="1"/>
    <col min="9999" max="9999" width="0" style="609" hidden="1" customWidth="1"/>
    <col min="10000" max="10245" width="9.140625" style="609"/>
    <col min="10246" max="10246" width="4.85546875" style="609" customWidth="1"/>
    <col min="10247" max="10247" width="18" style="609" customWidth="1"/>
    <col min="10248" max="10248" width="14.28515625" style="609" customWidth="1"/>
    <col min="10249" max="10249" width="16.140625" style="609" customWidth="1"/>
    <col min="10250" max="10250" width="14.42578125" style="609" customWidth="1"/>
    <col min="10251" max="10251" width="11.28515625" style="609" customWidth="1"/>
    <col min="10252" max="10252" width="10.85546875" style="609" customWidth="1"/>
    <col min="10253" max="10253" width="0" style="609" hidden="1" customWidth="1"/>
    <col min="10254" max="10254" width="11.5703125" style="609" customWidth="1"/>
    <col min="10255" max="10255" width="0" style="609" hidden="1" customWidth="1"/>
    <col min="10256" max="10501" width="9.140625" style="609"/>
    <col min="10502" max="10502" width="4.85546875" style="609" customWidth="1"/>
    <col min="10503" max="10503" width="18" style="609" customWidth="1"/>
    <col min="10504" max="10504" width="14.28515625" style="609" customWidth="1"/>
    <col min="10505" max="10505" width="16.140625" style="609" customWidth="1"/>
    <col min="10506" max="10506" width="14.42578125" style="609" customWidth="1"/>
    <col min="10507" max="10507" width="11.28515625" style="609" customWidth="1"/>
    <col min="10508" max="10508" width="10.85546875" style="609" customWidth="1"/>
    <col min="10509" max="10509" width="0" style="609" hidden="1" customWidth="1"/>
    <col min="10510" max="10510" width="11.5703125" style="609" customWidth="1"/>
    <col min="10511" max="10511" width="0" style="609" hidden="1" customWidth="1"/>
    <col min="10512" max="10757" width="9.140625" style="609"/>
    <col min="10758" max="10758" width="4.85546875" style="609" customWidth="1"/>
    <col min="10759" max="10759" width="18" style="609" customWidth="1"/>
    <col min="10760" max="10760" width="14.28515625" style="609" customWidth="1"/>
    <col min="10761" max="10761" width="16.140625" style="609" customWidth="1"/>
    <col min="10762" max="10762" width="14.42578125" style="609" customWidth="1"/>
    <col min="10763" max="10763" width="11.28515625" style="609" customWidth="1"/>
    <col min="10764" max="10764" width="10.85546875" style="609" customWidth="1"/>
    <col min="10765" max="10765" width="0" style="609" hidden="1" customWidth="1"/>
    <col min="10766" max="10766" width="11.5703125" style="609" customWidth="1"/>
    <col min="10767" max="10767" width="0" style="609" hidden="1" customWidth="1"/>
    <col min="10768" max="11013" width="9.140625" style="609"/>
    <col min="11014" max="11014" width="4.85546875" style="609" customWidth="1"/>
    <col min="11015" max="11015" width="18" style="609" customWidth="1"/>
    <col min="11016" max="11016" width="14.28515625" style="609" customWidth="1"/>
    <col min="11017" max="11017" width="16.140625" style="609" customWidth="1"/>
    <col min="11018" max="11018" width="14.42578125" style="609" customWidth="1"/>
    <col min="11019" max="11019" width="11.28515625" style="609" customWidth="1"/>
    <col min="11020" max="11020" width="10.85546875" style="609" customWidth="1"/>
    <col min="11021" max="11021" width="0" style="609" hidden="1" customWidth="1"/>
    <col min="11022" max="11022" width="11.5703125" style="609" customWidth="1"/>
    <col min="11023" max="11023" width="0" style="609" hidden="1" customWidth="1"/>
    <col min="11024" max="11269" width="9.140625" style="609"/>
    <col min="11270" max="11270" width="4.85546875" style="609" customWidth="1"/>
    <col min="11271" max="11271" width="18" style="609" customWidth="1"/>
    <col min="11272" max="11272" width="14.28515625" style="609" customWidth="1"/>
    <col min="11273" max="11273" width="16.140625" style="609" customWidth="1"/>
    <col min="11274" max="11274" width="14.42578125" style="609" customWidth="1"/>
    <col min="11275" max="11275" width="11.28515625" style="609" customWidth="1"/>
    <col min="11276" max="11276" width="10.85546875" style="609" customWidth="1"/>
    <col min="11277" max="11277" width="0" style="609" hidden="1" customWidth="1"/>
    <col min="11278" max="11278" width="11.5703125" style="609" customWidth="1"/>
    <col min="11279" max="11279" width="0" style="609" hidden="1" customWidth="1"/>
    <col min="11280" max="11525" width="9.140625" style="609"/>
    <col min="11526" max="11526" width="4.85546875" style="609" customWidth="1"/>
    <col min="11527" max="11527" width="18" style="609" customWidth="1"/>
    <col min="11528" max="11528" width="14.28515625" style="609" customWidth="1"/>
    <col min="11529" max="11529" width="16.140625" style="609" customWidth="1"/>
    <col min="11530" max="11530" width="14.42578125" style="609" customWidth="1"/>
    <col min="11531" max="11531" width="11.28515625" style="609" customWidth="1"/>
    <col min="11532" max="11532" width="10.85546875" style="609" customWidth="1"/>
    <col min="11533" max="11533" width="0" style="609" hidden="1" customWidth="1"/>
    <col min="11534" max="11534" width="11.5703125" style="609" customWidth="1"/>
    <col min="11535" max="11535" width="0" style="609" hidden="1" customWidth="1"/>
    <col min="11536" max="11781" width="9.140625" style="609"/>
    <col min="11782" max="11782" width="4.85546875" style="609" customWidth="1"/>
    <col min="11783" max="11783" width="18" style="609" customWidth="1"/>
    <col min="11784" max="11784" width="14.28515625" style="609" customWidth="1"/>
    <col min="11785" max="11785" width="16.140625" style="609" customWidth="1"/>
    <col min="11786" max="11786" width="14.42578125" style="609" customWidth="1"/>
    <col min="11787" max="11787" width="11.28515625" style="609" customWidth="1"/>
    <col min="11788" max="11788" width="10.85546875" style="609" customWidth="1"/>
    <col min="11789" max="11789" width="0" style="609" hidden="1" customWidth="1"/>
    <col min="11790" max="11790" width="11.5703125" style="609" customWidth="1"/>
    <col min="11791" max="11791" width="0" style="609" hidden="1" customWidth="1"/>
    <col min="11792" max="12037" width="9.140625" style="609"/>
    <col min="12038" max="12038" width="4.85546875" style="609" customWidth="1"/>
    <col min="12039" max="12039" width="18" style="609" customWidth="1"/>
    <col min="12040" max="12040" width="14.28515625" style="609" customWidth="1"/>
    <col min="12041" max="12041" width="16.140625" style="609" customWidth="1"/>
    <col min="12042" max="12042" width="14.42578125" style="609" customWidth="1"/>
    <col min="12043" max="12043" width="11.28515625" style="609" customWidth="1"/>
    <col min="12044" max="12044" width="10.85546875" style="609" customWidth="1"/>
    <col min="12045" max="12045" width="0" style="609" hidden="1" customWidth="1"/>
    <col min="12046" max="12046" width="11.5703125" style="609" customWidth="1"/>
    <col min="12047" max="12047" width="0" style="609" hidden="1" customWidth="1"/>
    <col min="12048" max="12293" width="9.140625" style="609"/>
    <col min="12294" max="12294" width="4.85546875" style="609" customWidth="1"/>
    <col min="12295" max="12295" width="18" style="609" customWidth="1"/>
    <col min="12296" max="12296" width="14.28515625" style="609" customWidth="1"/>
    <col min="12297" max="12297" width="16.140625" style="609" customWidth="1"/>
    <col min="12298" max="12298" width="14.42578125" style="609" customWidth="1"/>
    <col min="12299" max="12299" width="11.28515625" style="609" customWidth="1"/>
    <col min="12300" max="12300" width="10.85546875" style="609" customWidth="1"/>
    <col min="12301" max="12301" width="0" style="609" hidden="1" customWidth="1"/>
    <col min="12302" max="12302" width="11.5703125" style="609" customWidth="1"/>
    <col min="12303" max="12303" width="0" style="609" hidden="1" customWidth="1"/>
    <col min="12304" max="12549" width="9.140625" style="609"/>
    <col min="12550" max="12550" width="4.85546875" style="609" customWidth="1"/>
    <col min="12551" max="12551" width="18" style="609" customWidth="1"/>
    <col min="12552" max="12552" width="14.28515625" style="609" customWidth="1"/>
    <col min="12553" max="12553" width="16.140625" style="609" customWidth="1"/>
    <col min="12554" max="12554" width="14.42578125" style="609" customWidth="1"/>
    <col min="12555" max="12555" width="11.28515625" style="609" customWidth="1"/>
    <col min="12556" max="12556" width="10.85546875" style="609" customWidth="1"/>
    <col min="12557" max="12557" width="0" style="609" hidden="1" customWidth="1"/>
    <col min="12558" max="12558" width="11.5703125" style="609" customWidth="1"/>
    <col min="12559" max="12559" width="0" style="609" hidden="1" customWidth="1"/>
    <col min="12560" max="12805" width="9.140625" style="609"/>
    <col min="12806" max="12806" width="4.85546875" style="609" customWidth="1"/>
    <col min="12807" max="12807" width="18" style="609" customWidth="1"/>
    <col min="12808" max="12808" width="14.28515625" style="609" customWidth="1"/>
    <col min="12809" max="12809" width="16.140625" style="609" customWidth="1"/>
    <col min="12810" max="12810" width="14.42578125" style="609" customWidth="1"/>
    <col min="12811" max="12811" width="11.28515625" style="609" customWidth="1"/>
    <col min="12812" max="12812" width="10.85546875" style="609" customWidth="1"/>
    <col min="12813" max="12813" width="0" style="609" hidden="1" customWidth="1"/>
    <col min="12814" max="12814" width="11.5703125" style="609" customWidth="1"/>
    <col min="12815" max="12815" width="0" style="609" hidden="1" customWidth="1"/>
    <col min="12816" max="13061" width="9.140625" style="609"/>
    <col min="13062" max="13062" width="4.85546875" style="609" customWidth="1"/>
    <col min="13063" max="13063" width="18" style="609" customWidth="1"/>
    <col min="13064" max="13064" width="14.28515625" style="609" customWidth="1"/>
    <col min="13065" max="13065" width="16.140625" style="609" customWidth="1"/>
    <col min="13066" max="13066" width="14.42578125" style="609" customWidth="1"/>
    <col min="13067" max="13067" width="11.28515625" style="609" customWidth="1"/>
    <col min="13068" max="13068" width="10.85546875" style="609" customWidth="1"/>
    <col min="13069" max="13069" width="0" style="609" hidden="1" customWidth="1"/>
    <col min="13070" max="13070" width="11.5703125" style="609" customWidth="1"/>
    <col min="13071" max="13071" width="0" style="609" hidden="1" customWidth="1"/>
    <col min="13072" max="13317" width="9.140625" style="609"/>
    <col min="13318" max="13318" width="4.85546875" style="609" customWidth="1"/>
    <col min="13319" max="13319" width="18" style="609" customWidth="1"/>
    <col min="13320" max="13320" width="14.28515625" style="609" customWidth="1"/>
    <col min="13321" max="13321" width="16.140625" style="609" customWidth="1"/>
    <col min="13322" max="13322" width="14.42578125" style="609" customWidth="1"/>
    <col min="13323" max="13323" width="11.28515625" style="609" customWidth="1"/>
    <col min="13324" max="13324" width="10.85546875" style="609" customWidth="1"/>
    <col min="13325" max="13325" width="0" style="609" hidden="1" customWidth="1"/>
    <col min="13326" max="13326" width="11.5703125" style="609" customWidth="1"/>
    <col min="13327" max="13327" width="0" style="609" hidden="1" customWidth="1"/>
    <col min="13328" max="13573" width="9.140625" style="609"/>
    <col min="13574" max="13574" width="4.85546875" style="609" customWidth="1"/>
    <col min="13575" max="13575" width="18" style="609" customWidth="1"/>
    <col min="13576" max="13576" width="14.28515625" style="609" customWidth="1"/>
    <col min="13577" max="13577" width="16.140625" style="609" customWidth="1"/>
    <col min="13578" max="13578" width="14.42578125" style="609" customWidth="1"/>
    <col min="13579" max="13579" width="11.28515625" style="609" customWidth="1"/>
    <col min="13580" max="13580" width="10.85546875" style="609" customWidth="1"/>
    <col min="13581" max="13581" width="0" style="609" hidden="1" customWidth="1"/>
    <col min="13582" max="13582" width="11.5703125" style="609" customWidth="1"/>
    <col min="13583" max="13583" width="0" style="609" hidden="1" customWidth="1"/>
    <col min="13584" max="13829" width="9.140625" style="609"/>
    <col min="13830" max="13830" width="4.85546875" style="609" customWidth="1"/>
    <col min="13831" max="13831" width="18" style="609" customWidth="1"/>
    <col min="13832" max="13832" width="14.28515625" style="609" customWidth="1"/>
    <col min="13833" max="13833" width="16.140625" style="609" customWidth="1"/>
    <col min="13834" max="13834" width="14.42578125" style="609" customWidth="1"/>
    <col min="13835" max="13835" width="11.28515625" style="609" customWidth="1"/>
    <col min="13836" max="13836" width="10.85546875" style="609" customWidth="1"/>
    <col min="13837" max="13837" width="0" style="609" hidden="1" customWidth="1"/>
    <col min="13838" max="13838" width="11.5703125" style="609" customWidth="1"/>
    <col min="13839" max="13839" width="0" style="609" hidden="1" customWidth="1"/>
    <col min="13840" max="14085" width="9.140625" style="609"/>
    <col min="14086" max="14086" width="4.85546875" style="609" customWidth="1"/>
    <col min="14087" max="14087" width="18" style="609" customWidth="1"/>
    <col min="14088" max="14088" width="14.28515625" style="609" customWidth="1"/>
    <col min="14089" max="14089" width="16.140625" style="609" customWidth="1"/>
    <col min="14090" max="14090" width="14.42578125" style="609" customWidth="1"/>
    <col min="14091" max="14091" width="11.28515625" style="609" customWidth="1"/>
    <col min="14092" max="14092" width="10.85546875" style="609" customWidth="1"/>
    <col min="14093" max="14093" width="0" style="609" hidden="1" customWidth="1"/>
    <col min="14094" max="14094" width="11.5703125" style="609" customWidth="1"/>
    <col min="14095" max="14095" width="0" style="609" hidden="1" customWidth="1"/>
    <col min="14096" max="14341" width="9.140625" style="609"/>
    <col min="14342" max="14342" width="4.85546875" style="609" customWidth="1"/>
    <col min="14343" max="14343" width="18" style="609" customWidth="1"/>
    <col min="14344" max="14344" width="14.28515625" style="609" customWidth="1"/>
    <col min="14345" max="14345" width="16.140625" style="609" customWidth="1"/>
    <col min="14346" max="14346" width="14.42578125" style="609" customWidth="1"/>
    <col min="14347" max="14347" width="11.28515625" style="609" customWidth="1"/>
    <col min="14348" max="14348" width="10.85546875" style="609" customWidth="1"/>
    <col min="14349" max="14349" width="0" style="609" hidden="1" customWidth="1"/>
    <col min="14350" max="14350" width="11.5703125" style="609" customWidth="1"/>
    <col min="14351" max="14351" width="0" style="609" hidden="1" customWidth="1"/>
    <col min="14352" max="14597" width="9.140625" style="609"/>
    <col min="14598" max="14598" width="4.85546875" style="609" customWidth="1"/>
    <col min="14599" max="14599" width="18" style="609" customWidth="1"/>
    <col min="14600" max="14600" width="14.28515625" style="609" customWidth="1"/>
    <col min="14601" max="14601" width="16.140625" style="609" customWidth="1"/>
    <col min="14602" max="14602" width="14.42578125" style="609" customWidth="1"/>
    <col min="14603" max="14603" width="11.28515625" style="609" customWidth="1"/>
    <col min="14604" max="14604" width="10.85546875" style="609" customWidth="1"/>
    <col min="14605" max="14605" width="0" style="609" hidden="1" customWidth="1"/>
    <col min="14606" max="14606" width="11.5703125" style="609" customWidth="1"/>
    <col min="14607" max="14607" width="0" style="609" hidden="1" customWidth="1"/>
    <col min="14608" max="14853" width="9.140625" style="609"/>
    <col min="14854" max="14854" width="4.85546875" style="609" customWidth="1"/>
    <col min="14855" max="14855" width="18" style="609" customWidth="1"/>
    <col min="14856" max="14856" width="14.28515625" style="609" customWidth="1"/>
    <col min="14857" max="14857" width="16.140625" style="609" customWidth="1"/>
    <col min="14858" max="14858" width="14.42578125" style="609" customWidth="1"/>
    <col min="14859" max="14859" width="11.28515625" style="609" customWidth="1"/>
    <col min="14860" max="14860" width="10.85546875" style="609" customWidth="1"/>
    <col min="14861" max="14861" width="0" style="609" hidden="1" customWidth="1"/>
    <col min="14862" max="14862" width="11.5703125" style="609" customWidth="1"/>
    <col min="14863" max="14863" width="0" style="609" hidden="1" customWidth="1"/>
    <col min="14864" max="15109" width="9.140625" style="609"/>
    <col min="15110" max="15110" width="4.85546875" style="609" customWidth="1"/>
    <col min="15111" max="15111" width="18" style="609" customWidth="1"/>
    <col min="15112" max="15112" width="14.28515625" style="609" customWidth="1"/>
    <col min="15113" max="15113" width="16.140625" style="609" customWidth="1"/>
    <col min="15114" max="15114" width="14.42578125" style="609" customWidth="1"/>
    <col min="15115" max="15115" width="11.28515625" style="609" customWidth="1"/>
    <col min="15116" max="15116" width="10.85546875" style="609" customWidth="1"/>
    <col min="15117" max="15117" width="0" style="609" hidden="1" customWidth="1"/>
    <col min="15118" max="15118" width="11.5703125" style="609" customWidth="1"/>
    <col min="15119" max="15119" width="0" style="609" hidden="1" customWidth="1"/>
    <col min="15120" max="15365" width="9.140625" style="609"/>
    <col min="15366" max="15366" width="4.85546875" style="609" customWidth="1"/>
    <col min="15367" max="15367" width="18" style="609" customWidth="1"/>
    <col min="15368" max="15368" width="14.28515625" style="609" customWidth="1"/>
    <col min="15369" max="15369" width="16.140625" style="609" customWidth="1"/>
    <col min="15370" max="15370" width="14.42578125" style="609" customWidth="1"/>
    <col min="15371" max="15371" width="11.28515625" style="609" customWidth="1"/>
    <col min="15372" max="15372" width="10.85546875" style="609" customWidth="1"/>
    <col min="15373" max="15373" width="0" style="609" hidden="1" customWidth="1"/>
    <col min="15374" max="15374" width="11.5703125" style="609" customWidth="1"/>
    <col min="15375" max="15375" width="0" style="609" hidden="1" customWidth="1"/>
    <col min="15376" max="15621" width="9.140625" style="609"/>
    <col min="15622" max="15622" width="4.85546875" style="609" customWidth="1"/>
    <col min="15623" max="15623" width="18" style="609" customWidth="1"/>
    <col min="15624" max="15624" width="14.28515625" style="609" customWidth="1"/>
    <col min="15625" max="15625" width="16.140625" style="609" customWidth="1"/>
    <col min="15626" max="15626" width="14.42578125" style="609" customWidth="1"/>
    <col min="15627" max="15627" width="11.28515625" style="609" customWidth="1"/>
    <col min="15628" max="15628" width="10.85546875" style="609" customWidth="1"/>
    <col min="15629" max="15629" width="0" style="609" hidden="1" customWidth="1"/>
    <col min="15630" max="15630" width="11.5703125" style="609" customWidth="1"/>
    <col min="15631" max="15631" width="0" style="609" hidden="1" customWidth="1"/>
    <col min="15632" max="15877" width="9.140625" style="609"/>
    <col min="15878" max="15878" width="4.85546875" style="609" customWidth="1"/>
    <col min="15879" max="15879" width="18" style="609" customWidth="1"/>
    <col min="15880" max="15880" width="14.28515625" style="609" customWidth="1"/>
    <col min="15881" max="15881" width="16.140625" style="609" customWidth="1"/>
    <col min="15882" max="15882" width="14.42578125" style="609" customWidth="1"/>
    <col min="15883" max="15883" width="11.28515625" style="609" customWidth="1"/>
    <col min="15884" max="15884" width="10.85546875" style="609" customWidth="1"/>
    <col min="15885" max="15885" width="0" style="609" hidden="1" customWidth="1"/>
    <col min="15886" max="15886" width="11.5703125" style="609" customWidth="1"/>
    <col min="15887" max="15887" width="0" style="609" hidden="1" customWidth="1"/>
    <col min="15888" max="16133" width="9.140625" style="609"/>
    <col min="16134" max="16134" width="4.85546875" style="609" customWidth="1"/>
    <col min="16135" max="16135" width="18" style="609" customWidth="1"/>
    <col min="16136" max="16136" width="14.28515625" style="609" customWidth="1"/>
    <col min="16137" max="16137" width="16.140625" style="609" customWidth="1"/>
    <col min="16138" max="16138" width="14.42578125" style="609" customWidth="1"/>
    <col min="16139" max="16139" width="11.28515625" style="609" customWidth="1"/>
    <col min="16140" max="16140" width="10.85546875" style="609" customWidth="1"/>
    <col min="16141" max="16141" width="0" style="609" hidden="1" customWidth="1"/>
    <col min="16142" max="16142" width="11.5703125" style="609" customWidth="1"/>
    <col min="16143" max="16143" width="0" style="609" hidden="1" customWidth="1"/>
    <col min="16144" max="16384" width="9.140625" style="609"/>
  </cols>
  <sheetData>
    <row r="1" spans="1:14" x14ac:dyDescent="0.25">
      <c r="E1" s="61"/>
      <c r="F1" s="61"/>
      <c r="G1" s="61"/>
      <c r="H1" s="61"/>
      <c r="I1" s="61"/>
      <c r="J1" s="61"/>
      <c r="K1" s="61"/>
      <c r="L1" s="61"/>
      <c r="M1" s="61"/>
      <c r="N1" s="61"/>
    </row>
    <row r="2" spans="1:14" x14ac:dyDescent="0.25">
      <c r="E2" s="61"/>
      <c r="F2" s="61"/>
      <c r="G2" s="61"/>
      <c r="H2" s="61"/>
      <c r="I2" s="61"/>
      <c r="M2" s="246"/>
      <c r="N2" s="61"/>
    </row>
    <row r="3" spans="1:14" x14ac:dyDescent="0.25">
      <c r="E3" s="61"/>
      <c r="F3" s="61"/>
      <c r="G3" s="61"/>
      <c r="H3" s="26"/>
      <c r="I3" s="26"/>
      <c r="M3" s="246"/>
    </row>
    <row r="4" spans="1:14" ht="17.100000000000001" customHeight="1" x14ac:dyDescent="0.25">
      <c r="A4" s="757" t="s">
        <v>493</v>
      </c>
      <c r="B4" s="757"/>
      <c r="C4" s="757"/>
      <c r="D4" s="757"/>
      <c r="E4" s="757"/>
      <c r="F4" s="757"/>
      <c r="G4" s="757"/>
      <c r="H4" s="61"/>
      <c r="I4" s="61"/>
      <c r="J4" s="61"/>
      <c r="K4" s="61"/>
      <c r="L4" s="61"/>
      <c r="M4" s="61"/>
      <c r="N4" s="682" t="s">
        <v>588</v>
      </c>
    </row>
    <row r="5" spans="1:14" ht="17.100000000000001" customHeight="1" x14ac:dyDescent="0.25">
      <c r="A5" s="641"/>
      <c r="B5" s="641"/>
      <c r="C5" s="641"/>
      <c r="D5" s="641"/>
      <c r="E5" s="641"/>
      <c r="F5" s="641"/>
      <c r="G5" s="641"/>
      <c r="H5" s="61"/>
      <c r="I5" s="61"/>
      <c r="J5" s="61"/>
      <c r="K5" s="61"/>
      <c r="L5" s="61"/>
      <c r="M5" s="61"/>
      <c r="N5" s="26"/>
    </row>
    <row r="6" spans="1:14" ht="17.100000000000001" customHeight="1" x14ac:dyDescent="0.25">
      <c r="A6" s="699" t="s">
        <v>296</v>
      </c>
      <c r="B6" s="61"/>
      <c r="C6" s="61"/>
      <c r="D6" s="61"/>
      <c r="E6" s="63"/>
      <c r="F6" s="63"/>
      <c r="G6" s="63"/>
      <c r="H6" s="61"/>
      <c r="I6" s="61"/>
      <c r="J6" s="61"/>
      <c r="K6" s="61"/>
      <c r="L6" s="61"/>
      <c r="M6" s="61"/>
      <c r="N6" s="61"/>
    </row>
    <row r="7" spans="1:14" ht="17.100000000000001" customHeight="1" x14ac:dyDescent="0.25">
      <c r="A7" s="64" t="s">
        <v>23</v>
      </c>
      <c r="B7" s="65" t="s">
        <v>98</v>
      </c>
      <c r="C7" s="379" t="s">
        <v>99</v>
      </c>
      <c r="D7"/>
      <c r="E7" s="767" t="s">
        <v>484</v>
      </c>
      <c r="F7" s="768"/>
      <c r="G7" s="768"/>
      <c r="H7" s="768"/>
      <c r="I7" s="768"/>
      <c r="J7" s="768"/>
      <c r="K7" s="768"/>
      <c r="L7" s="768"/>
      <c r="M7" s="769"/>
      <c r="N7" s="66"/>
    </row>
    <row r="8" spans="1:14" ht="17.100000000000001" customHeight="1" x14ac:dyDescent="0.25">
      <c r="A8" s="67" t="s">
        <v>100</v>
      </c>
      <c r="B8" s="68" t="s">
        <v>101</v>
      </c>
      <c r="C8" s="380" t="s">
        <v>102</v>
      </c>
      <c r="D8"/>
      <c r="E8" s="770"/>
      <c r="F8" s="771"/>
      <c r="G8" s="771"/>
      <c r="H8" s="771"/>
      <c r="I8" s="771"/>
      <c r="J8" s="771"/>
      <c r="K8" s="771"/>
      <c r="L8" s="771"/>
      <c r="M8" s="772"/>
      <c r="N8" s="69" t="s">
        <v>80</v>
      </c>
    </row>
    <row r="9" spans="1:14" ht="61.5" customHeight="1" x14ac:dyDescent="0.25">
      <c r="A9" s="70"/>
      <c r="B9" s="71"/>
      <c r="C9" s="644" t="s">
        <v>589</v>
      </c>
      <c r="D9"/>
      <c r="E9" s="381" t="s">
        <v>487</v>
      </c>
      <c r="F9" s="381" t="s">
        <v>485</v>
      </c>
      <c r="G9" s="381" t="s">
        <v>486</v>
      </c>
      <c r="H9" s="381" t="s">
        <v>488</v>
      </c>
      <c r="I9" s="381" t="s">
        <v>489</v>
      </c>
      <c r="J9" s="381" t="s">
        <v>490</v>
      </c>
      <c r="K9" s="381" t="s">
        <v>491</v>
      </c>
      <c r="L9" s="381" t="s">
        <v>492</v>
      </c>
      <c r="M9" s="444" t="s">
        <v>73</v>
      </c>
      <c r="N9" s="72" t="s">
        <v>294</v>
      </c>
    </row>
    <row r="10" spans="1:14" ht="17.100000000000001" customHeight="1" x14ac:dyDescent="0.25">
      <c r="A10" s="70"/>
      <c r="B10" s="71"/>
      <c r="C10" s="93" t="s">
        <v>324</v>
      </c>
      <c r="D10"/>
      <c r="E10" s="93" t="s">
        <v>324</v>
      </c>
      <c r="F10" s="93" t="s">
        <v>324</v>
      </c>
      <c r="G10" s="93" t="s">
        <v>324</v>
      </c>
      <c r="H10" s="93" t="s">
        <v>324</v>
      </c>
      <c r="I10" s="93" t="s">
        <v>324</v>
      </c>
      <c r="J10" s="93" t="s">
        <v>324</v>
      </c>
      <c r="K10" s="93" t="s">
        <v>324</v>
      </c>
      <c r="L10" s="93" t="s">
        <v>324</v>
      </c>
      <c r="M10" s="93" t="s">
        <v>324</v>
      </c>
      <c r="N10" s="72"/>
    </row>
    <row r="11" spans="1:14" ht="17.100000000000001" customHeight="1" x14ac:dyDescent="0.25">
      <c r="A11" s="73">
        <v>1</v>
      </c>
      <c r="B11" s="73">
        <v>2</v>
      </c>
      <c r="C11" s="73">
        <v>3</v>
      </c>
      <c r="D11"/>
      <c r="E11" s="234">
        <v>4</v>
      </c>
      <c r="F11" s="234">
        <v>5</v>
      </c>
      <c r="G11" s="73">
        <v>6</v>
      </c>
      <c r="H11" s="113">
        <v>7</v>
      </c>
      <c r="I11" s="113">
        <v>8</v>
      </c>
      <c r="J11" s="113">
        <v>9</v>
      </c>
      <c r="K11" s="113">
        <v>10</v>
      </c>
      <c r="L11" s="113">
        <v>11</v>
      </c>
      <c r="M11" s="113">
        <v>12</v>
      </c>
      <c r="N11" s="113">
        <v>13</v>
      </c>
    </row>
    <row r="12" spans="1:14" ht="9" customHeight="1" x14ac:dyDescent="0.25">
      <c r="A12" s="76"/>
      <c r="B12" s="77"/>
      <c r="C12" s="92"/>
      <c r="D12"/>
      <c r="E12" s="78"/>
      <c r="F12" s="78"/>
      <c r="G12" s="78"/>
      <c r="H12" s="79"/>
      <c r="I12" s="79"/>
      <c r="J12" s="79"/>
      <c r="K12" s="79"/>
      <c r="L12" s="79"/>
      <c r="M12" s="79"/>
      <c r="N12" s="79"/>
    </row>
    <row r="13" spans="1:14" ht="17.100000000000001" customHeight="1" x14ac:dyDescent="0.25">
      <c r="A13" s="80"/>
      <c r="B13" s="79" t="s">
        <v>106</v>
      </c>
      <c r="C13" s="81"/>
      <c r="D13"/>
      <c r="E13" s="81"/>
      <c r="F13" s="81"/>
      <c r="G13" s="81"/>
      <c r="H13" s="79"/>
      <c r="I13" s="79"/>
      <c r="J13" s="79"/>
      <c r="K13" s="79"/>
      <c r="L13" s="79"/>
      <c r="M13" s="79"/>
      <c r="N13" s="79"/>
    </row>
    <row r="14" spans="1:14" ht="17.100000000000001" customHeight="1" x14ac:dyDescent="0.25">
      <c r="A14" s="82">
        <v>1</v>
      </c>
      <c r="B14" s="83" t="s">
        <v>107</v>
      </c>
      <c r="C14" s="81"/>
      <c r="D14"/>
      <c r="E14" s="81"/>
      <c r="F14" s="81"/>
      <c r="G14" s="81"/>
      <c r="H14" s="79"/>
      <c r="I14" s="79"/>
      <c r="J14" s="79"/>
      <c r="K14" s="79"/>
      <c r="L14" s="79"/>
      <c r="M14" s="81"/>
      <c r="N14" s="79"/>
    </row>
    <row r="15" spans="1:14" ht="17.100000000000001" customHeight="1" x14ac:dyDescent="0.25">
      <c r="A15" s="82"/>
      <c r="B15" s="95" t="s">
        <v>117</v>
      </c>
      <c r="C15" s="445"/>
      <c r="D15"/>
      <c r="E15" s="445"/>
      <c r="F15" s="445"/>
      <c r="G15" s="445"/>
      <c r="H15" s="445"/>
      <c r="I15" s="445"/>
      <c r="J15" s="445"/>
      <c r="K15" s="445"/>
      <c r="L15" s="445"/>
      <c r="M15" s="247">
        <f>SUM(E15:L15)</f>
        <v>0</v>
      </c>
      <c r="N15" s="445"/>
    </row>
    <row r="16" spans="1:14" ht="17.100000000000001" customHeight="1" x14ac:dyDescent="0.25">
      <c r="A16" s="82"/>
      <c r="B16" s="95" t="s">
        <v>112</v>
      </c>
      <c r="C16" s="445"/>
      <c r="D16"/>
      <c r="E16" s="445"/>
      <c r="F16" s="445"/>
      <c r="G16" s="445"/>
      <c r="H16" s="445"/>
      <c r="I16" s="445"/>
      <c r="J16" s="445"/>
      <c r="K16" s="445"/>
      <c r="L16" s="445"/>
      <c r="M16" s="247">
        <f t="shared" ref="M16:M24" si="0">SUM(E16:L16)</f>
        <v>0</v>
      </c>
      <c r="N16" s="445"/>
    </row>
    <row r="17" spans="1:14" ht="17.100000000000001" customHeight="1" x14ac:dyDescent="0.25">
      <c r="A17" s="82"/>
      <c r="B17" s="96" t="s">
        <v>113</v>
      </c>
      <c r="C17" s="445"/>
      <c r="D17"/>
      <c r="E17" s="445"/>
      <c r="F17" s="445"/>
      <c r="G17" s="445"/>
      <c r="H17" s="445"/>
      <c r="I17" s="445"/>
      <c r="J17" s="445"/>
      <c r="K17" s="445"/>
      <c r="L17" s="445"/>
      <c r="M17" s="247">
        <f t="shared" si="0"/>
        <v>0</v>
      </c>
      <c r="N17" s="445"/>
    </row>
    <row r="18" spans="1:14" ht="17.100000000000001" customHeight="1" x14ac:dyDescent="0.25">
      <c r="A18" s="82"/>
      <c r="B18" s="96" t="s">
        <v>360</v>
      </c>
      <c r="C18" s="445"/>
      <c r="D18"/>
      <c r="E18" s="445"/>
      <c r="F18" s="445"/>
      <c r="G18" s="445"/>
      <c r="H18" s="445"/>
      <c r="I18" s="445"/>
      <c r="J18" s="445"/>
      <c r="K18" s="445"/>
      <c r="L18" s="445"/>
      <c r="M18" s="247">
        <f t="shared" si="0"/>
        <v>0</v>
      </c>
      <c r="N18" s="445"/>
    </row>
    <row r="19" spans="1:14" ht="17.100000000000001" customHeight="1" x14ac:dyDescent="0.25">
      <c r="A19" s="82"/>
      <c r="B19" s="96" t="s">
        <v>114</v>
      </c>
      <c r="C19" s="445"/>
      <c r="D19"/>
      <c r="E19" s="445"/>
      <c r="F19" s="445"/>
      <c r="G19" s="445"/>
      <c r="H19" s="445"/>
      <c r="I19" s="445"/>
      <c r="J19" s="445"/>
      <c r="K19" s="445"/>
      <c r="L19" s="445"/>
      <c r="M19" s="247">
        <f t="shared" si="0"/>
        <v>0</v>
      </c>
      <c r="N19" s="445"/>
    </row>
    <row r="20" spans="1:14" ht="17.100000000000001" customHeight="1" x14ac:dyDescent="0.25">
      <c r="A20" s="82"/>
      <c r="B20" s="96" t="s">
        <v>115</v>
      </c>
      <c r="C20" s="445"/>
      <c r="D20"/>
      <c r="E20" s="445"/>
      <c r="F20" s="445"/>
      <c r="G20" s="445"/>
      <c r="H20" s="445"/>
      <c r="I20" s="445"/>
      <c r="J20" s="445"/>
      <c r="K20" s="445"/>
      <c r="L20" s="445"/>
      <c r="M20" s="247">
        <f t="shared" si="0"/>
        <v>0</v>
      </c>
      <c r="N20" s="445"/>
    </row>
    <row r="21" spans="1:14" ht="17.100000000000001" customHeight="1" x14ac:dyDescent="0.25">
      <c r="A21" s="82"/>
      <c r="B21" s="96" t="s">
        <v>361</v>
      </c>
      <c r="C21" s="445"/>
      <c r="D21"/>
      <c r="E21" s="445"/>
      <c r="F21" s="445"/>
      <c r="G21" s="445"/>
      <c r="H21" s="445"/>
      <c r="I21" s="445"/>
      <c r="J21" s="445"/>
      <c r="K21" s="445"/>
      <c r="L21" s="445"/>
      <c r="M21" s="247">
        <f t="shared" si="0"/>
        <v>0</v>
      </c>
      <c r="N21" s="445"/>
    </row>
    <row r="22" spans="1:14" ht="17.100000000000001" customHeight="1" x14ac:dyDescent="0.25">
      <c r="A22" s="82"/>
      <c r="B22" s="96" t="s">
        <v>116</v>
      </c>
      <c r="C22" s="445"/>
      <c r="D22"/>
      <c r="E22" s="445"/>
      <c r="F22" s="445"/>
      <c r="G22" s="445"/>
      <c r="H22" s="445"/>
      <c r="I22" s="445"/>
      <c r="J22" s="445"/>
      <c r="K22" s="445"/>
      <c r="L22" s="445"/>
      <c r="M22" s="247">
        <f t="shared" si="0"/>
        <v>0</v>
      </c>
      <c r="N22" s="445"/>
    </row>
    <row r="23" spans="1:14" ht="17.100000000000001" customHeight="1" x14ac:dyDescent="0.25">
      <c r="A23" s="82"/>
      <c r="B23" s="96" t="s">
        <v>359</v>
      </c>
      <c r="C23" s="445"/>
      <c r="D23"/>
      <c r="E23" s="445"/>
      <c r="F23" s="445"/>
      <c r="G23" s="445"/>
      <c r="H23" s="445"/>
      <c r="I23" s="445"/>
      <c r="J23" s="445"/>
      <c r="K23" s="445"/>
      <c r="L23" s="445"/>
      <c r="M23" s="247">
        <f t="shared" si="0"/>
        <v>0</v>
      </c>
      <c r="N23" s="445"/>
    </row>
    <row r="24" spans="1:14" ht="17.100000000000001" customHeight="1" x14ac:dyDescent="0.25">
      <c r="A24" s="82"/>
      <c r="B24" s="96" t="s">
        <v>590</v>
      </c>
      <c r="C24" s="445"/>
      <c r="D24"/>
      <c r="E24" s="445"/>
      <c r="F24" s="445"/>
      <c r="G24" s="445"/>
      <c r="H24" s="445"/>
      <c r="I24" s="445"/>
      <c r="J24" s="445"/>
      <c r="K24" s="445"/>
      <c r="L24" s="445"/>
      <c r="M24" s="247">
        <f t="shared" si="0"/>
        <v>0</v>
      </c>
      <c r="N24" s="445"/>
    </row>
    <row r="25" spans="1:14" ht="17.100000000000001" customHeight="1" x14ac:dyDescent="0.25">
      <c r="A25" s="82"/>
      <c r="B25" s="96"/>
      <c r="C25" s="247"/>
      <c r="D25"/>
      <c r="E25" s="247"/>
      <c r="F25" s="247"/>
      <c r="G25" s="247"/>
      <c r="H25" s="247"/>
      <c r="I25" s="247"/>
      <c r="J25" s="247"/>
      <c r="K25" s="247"/>
      <c r="L25" s="247"/>
      <c r="M25" s="247"/>
      <c r="N25" s="247"/>
    </row>
    <row r="26" spans="1:14" ht="17.100000000000001" customHeight="1" x14ac:dyDescent="0.25">
      <c r="A26" s="82"/>
      <c r="B26" s="226"/>
      <c r="C26" s="227"/>
      <c r="D26"/>
      <c r="E26" s="227"/>
      <c r="F26" s="227"/>
      <c r="G26" s="227"/>
      <c r="H26" s="227"/>
      <c r="I26" s="227"/>
      <c r="J26" s="227"/>
      <c r="K26" s="227"/>
      <c r="L26" s="227"/>
      <c r="M26" s="227"/>
      <c r="N26" s="227"/>
    </row>
    <row r="27" spans="1:14" ht="17.100000000000001" customHeight="1" x14ac:dyDescent="0.25">
      <c r="A27" s="85"/>
      <c r="B27" s="418"/>
      <c r="C27" s="224">
        <f t="shared" ref="C27:M27" si="1">SUM(C15:C26)</f>
        <v>0</v>
      </c>
      <c r="D27"/>
      <c r="E27" s="224">
        <f t="shared" si="1"/>
        <v>0</v>
      </c>
      <c r="F27" s="224">
        <f t="shared" si="1"/>
        <v>0</v>
      </c>
      <c r="G27" s="224">
        <f t="shared" si="1"/>
        <v>0</v>
      </c>
      <c r="H27" s="224">
        <f t="shared" si="1"/>
        <v>0</v>
      </c>
      <c r="I27" s="224">
        <f t="shared" si="1"/>
        <v>0</v>
      </c>
      <c r="J27" s="224">
        <f t="shared" si="1"/>
        <v>0</v>
      </c>
      <c r="K27" s="224">
        <f t="shared" si="1"/>
        <v>0</v>
      </c>
      <c r="L27" s="224">
        <f t="shared" si="1"/>
        <v>0</v>
      </c>
      <c r="M27" s="224">
        <f t="shared" si="1"/>
        <v>0</v>
      </c>
      <c r="N27" s="224"/>
    </row>
    <row r="28" spans="1:14" ht="17.100000000000001" customHeight="1" x14ac:dyDescent="0.25">
      <c r="A28" s="82">
        <v>2</v>
      </c>
      <c r="B28" s="83" t="s">
        <v>108</v>
      </c>
      <c r="C28" s="84"/>
      <c r="D28"/>
      <c r="E28" s="84"/>
      <c r="F28" s="84"/>
      <c r="G28" s="84"/>
      <c r="H28" s="84"/>
      <c r="I28" s="84"/>
      <c r="J28" s="84"/>
      <c r="K28" s="84"/>
      <c r="L28" s="84"/>
      <c r="M28" s="84"/>
      <c r="N28" s="84"/>
    </row>
    <row r="29" spans="1:14" ht="17.100000000000001" customHeight="1" x14ac:dyDescent="0.25">
      <c r="A29" s="82"/>
      <c r="B29" s="95" t="s">
        <v>117</v>
      </c>
      <c r="C29" s="445"/>
      <c r="D29"/>
      <c r="E29" s="445"/>
      <c r="F29" s="445"/>
      <c r="G29" s="445"/>
      <c r="H29" s="445"/>
      <c r="I29" s="445"/>
      <c r="J29" s="445"/>
      <c r="K29" s="445"/>
      <c r="L29" s="445"/>
      <c r="M29" s="247">
        <f>SUM(E29:L29)</f>
        <v>0</v>
      </c>
      <c r="N29" s="445"/>
    </row>
    <row r="30" spans="1:14" ht="17.100000000000001" customHeight="1" x14ac:dyDescent="0.25">
      <c r="A30" s="82"/>
      <c r="B30" s="95" t="s">
        <v>112</v>
      </c>
      <c r="C30" s="445"/>
      <c r="D30"/>
      <c r="E30" s="445"/>
      <c r="F30" s="445"/>
      <c r="G30" s="445"/>
      <c r="H30" s="445"/>
      <c r="I30" s="445"/>
      <c r="J30" s="445"/>
      <c r="K30" s="445"/>
      <c r="L30" s="445"/>
      <c r="M30" s="247">
        <f t="shared" ref="M30:M38" si="2">SUM(E30:L30)</f>
        <v>0</v>
      </c>
      <c r="N30" s="445"/>
    </row>
    <row r="31" spans="1:14" ht="17.100000000000001" customHeight="1" x14ac:dyDescent="0.25">
      <c r="A31" s="82"/>
      <c r="B31" s="96" t="s">
        <v>113</v>
      </c>
      <c r="C31" s="445"/>
      <c r="D31"/>
      <c r="E31" s="445"/>
      <c r="F31" s="445"/>
      <c r="G31" s="445"/>
      <c r="H31" s="445"/>
      <c r="I31" s="445"/>
      <c r="J31" s="445"/>
      <c r="K31" s="445"/>
      <c r="L31" s="445"/>
      <c r="M31" s="247">
        <f t="shared" si="2"/>
        <v>0</v>
      </c>
      <c r="N31" s="445"/>
    </row>
    <row r="32" spans="1:14" ht="17.100000000000001" customHeight="1" x14ac:dyDescent="0.25">
      <c r="A32" s="82"/>
      <c r="B32" s="96" t="s">
        <v>360</v>
      </c>
      <c r="C32" s="445"/>
      <c r="D32"/>
      <c r="E32" s="445"/>
      <c r="F32" s="445"/>
      <c r="G32" s="445"/>
      <c r="H32" s="445"/>
      <c r="I32" s="445"/>
      <c r="J32" s="445"/>
      <c r="K32" s="445"/>
      <c r="L32" s="445"/>
      <c r="M32" s="247">
        <f t="shared" si="2"/>
        <v>0</v>
      </c>
      <c r="N32" s="445"/>
    </row>
    <row r="33" spans="1:14" ht="17.100000000000001" customHeight="1" x14ac:dyDescent="0.25">
      <c r="A33" s="82"/>
      <c r="B33" s="96" t="s">
        <v>114</v>
      </c>
      <c r="C33" s="445"/>
      <c r="D33"/>
      <c r="E33" s="445"/>
      <c r="F33" s="445"/>
      <c r="G33" s="445"/>
      <c r="H33" s="445"/>
      <c r="I33" s="445"/>
      <c r="J33" s="445"/>
      <c r="K33" s="445"/>
      <c r="L33" s="445"/>
      <c r="M33" s="247">
        <f t="shared" si="2"/>
        <v>0</v>
      </c>
      <c r="N33" s="445"/>
    </row>
    <row r="34" spans="1:14" ht="17.100000000000001" customHeight="1" x14ac:dyDescent="0.25">
      <c r="A34" s="82"/>
      <c r="B34" s="96" t="s">
        <v>115</v>
      </c>
      <c r="C34" s="445"/>
      <c r="D34"/>
      <c r="E34" s="445"/>
      <c r="F34" s="445"/>
      <c r="G34" s="445"/>
      <c r="H34" s="445"/>
      <c r="I34" s="445"/>
      <c r="J34" s="445"/>
      <c r="K34" s="445"/>
      <c r="L34" s="445"/>
      <c r="M34" s="247">
        <f t="shared" si="2"/>
        <v>0</v>
      </c>
      <c r="N34" s="445"/>
    </row>
    <row r="35" spans="1:14" ht="17.100000000000001" customHeight="1" x14ac:dyDescent="0.25">
      <c r="A35" s="82"/>
      <c r="B35" s="96" t="s">
        <v>361</v>
      </c>
      <c r="C35" s="445"/>
      <c r="D35"/>
      <c r="E35" s="445"/>
      <c r="F35" s="445"/>
      <c r="G35" s="445"/>
      <c r="H35" s="445"/>
      <c r="I35" s="445"/>
      <c r="J35" s="445"/>
      <c r="K35" s="445"/>
      <c r="L35" s="445"/>
      <c r="M35" s="247">
        <f t="shared" si="2"/>
        <v>0</v>
      </c>
      <c r="N35" s="445"/>
    </row>
    <row r="36" spans="1:14" ht="17.100000000000001" customHeight="1" x14ac:dyDescent="0.25">
      <c r="A36" s="82"/>
      <c r="B36" s="96" t="s">
        <v>116</v>
      </c>
      <c r="C36" s="445"/>
      <c r="D36"/>
      <c r="E36" s="445"/>
      <c r="F36" s="445"/>
      <c r="G36" s="445"/>
      <c r="H36" s="445"/>
      <c r="I36" s="445"/>
      <c r="J36" s="445"/>
      <c r="K36" s="445"/>
      <c r="L36" s="445"/>
      <c r="M36" s="247">
        <f t="shared" si="2"/>
        <v>0</v>
      </c>
      <c r="N36" s="445"/>
    </row>
    <row r="37" spans="1:14" ht="17.100000000000001" customHeight="1" x14ac:dyDescent="0.25">
      <c r="A37" s="82"/>
      <c r="B37" s="96" t="s">
        <v>359</v>
      </c>
      <c r="C37" s="445"/>
      <c r="D37"/>
      <c r="E37" s="445"/>
      <c r="F37" s="445"/>
      <c r="G37" s="445"/>
      <c r="H37" s="445"/>
      <c r="I37" s="445"/>
      <c r="J37" s="445"/>
      <c r="K37" s="445"/>
      <c r="L37" s="445"/>
      <c r="M37" s="247">
        <f t="shared" si="2"/>
        <v>0</v>
      </c>
      <c r="N37" s="445"/>
    </row>
    <row r="38" spans="1:14" ht="17.100000000000001" customHeight="1" x14ac:dyDescent="0.25">
      <c r="A38" s="82"/>
      <c r="B38" s="96" t="s">
        <v>590</v>
      </c>
      <c r="C38" s="445"/>
      <c r="D38"/>
      <c r="E38" s="445"/>
      <c r="F38" s="445"/>
      <c r="G38" s="445"/>
      <c r="H38" s="445"/>
      <c r="I38" s="445"/>
      <c r="J38" s="445"/>
      <c r="K38" s="445"/>
      <c r="L38" s="445"/>
      <c r="M38" s="247">
        <f t="shared" si="2"/>
        <v>0</v>
      </c>
      <c r="N38" s="445"/>
    </row>
    <row r="39" spans="1:14" ht="17.100000000000001" customHeight="1" x14ac:dyDescent="0.25">
      <c r="A39" s="82"/>
      <c r="B39" s="96"/>
      <c r="C39" s="247"/>
      <c r="D39"/>
      <c r="E39" s="247"/>
      <c r="F39" s="247"/>
      <c r="G39" s="247"/>
      <c r="H39" s="247"/>
      <c r="I39" s="247"/>
      <c r="J39" s="247"/>
      <c r="K39" s="247"/>
      <c r="L39" s="247"/>
      <c r="M39" s="247"/>
      <c r="N39" s="247"/>
    </row>
    <row r="40" spans="1:14" ht="17.100000000000001" customHeight="1" x14ac:dyDescent="0.25">
      <c r="A40" s="82"/>
      <c r="B40" s="226"/>
      <c r="C40" s="227"/>
      <c r="D40"/>
      <c r="E40" s="227"/>
      <c r="F40" s="227"/>
      <c r="G40" s="227"/>
      <c r="H40" s="227"/>
      <c r="I40" s="227"/>
      <c r="J40" s="227"/>
      <c r="K40" s="227"/>
      <c r="L40" s="227"/>
      <c r="M40" s="227"/>
      <c r="N40" s="227"/>
    </row>
    <row r="41" spans="1:14" ht="17.100000000000001" customHeight="1" x14ac:dyDescent="0.25">
      <c r="A41" s="82"/>
      <c r="B41" s="418"/>
      <c r="C41" s="224">
        <f t="shared" ref="C41:N41" si="3">SUM(C29:C40)</f>
        <v>0</v>
      </c>
      <c r="D41"/>
      <c r="E41" s="224">
        <f t="shared" si="3"/>
        <v>0</v>
      </c>
      <c r="F41" s="224">
        <f t="shared" si="3"/>
        <v>0</v>
      </c>
      <c r="G41" s="224">
        <f t="shared" si="3"/>
        <v>0</v>
      </c>
      <c r="H41" s="224">
        <f t="shared" si="3"/>
        <v>0</v>
      </c>
      <c r="I41" s="224">
        <f t="shared" si="3"/>
        <v>0</v>
      </c>
      <c r="J41" s="224">
        <f t="shared" si="3"/>
        <v>0</v>
      </c>
      <c r="K41" s="224">
        <f t="shared" si="3"/>
        <v>0</v>
      </c>
      <c r="L41" s="224"/>
      <c r="M41" s="224">
        <f t="shared" si="3"/>
        <v>0</v>
      </c>
      <c r="N41" s="224">
        <f t="shared" si="3"/>
        <v>0</v>
      </c>
    </row>
    <row r="42" spans="1:14" ht="17.100000000000001" customHeight="1" x14ac:dyDescent="0.25">
      <c r="A42" s="82">
        <v>3</v>
      </c>
      <c r="B42" s="83" t="s">
        <v>109</v>
      </c>
      <c r="C42" s="84"/>
      <c r="D42"/>
      <c r="E42" s="84"/>
      <c r="F42" s="84"/>
      <c r="G42" s="84"/>
      <c r="H42" s="84"/>
      <c r="I42" s="84"/>
      <c r="J42" s="84"/>
      <c r="K42" s="84"/>
      <c r="L42" s="84"/>
      <c r="M42" s="84"/>
      <c r="N42" s="84"/>
    </row>
    <row r="43" spans="1:14" ht="17.100000000000001" customHeight="1" x14ac:dyDescent="0.25">
      <c r="A43" s="82"/>
      <c r="B43" s="95" t="s">
        <v>117</v>
      </c>
      <c r="C43" s="445"/>
      <c r="D43"/>
      <c r="E43" s="445"/>
      <c r="F43" s="445"/>
      <c r="G43" s="445"/>
      <c r="H43" s="445"/>
      <c r="I43" s="445"/>
      <c r="J43" s="445"/>
      <c r="K43" s="445"/>
      <c r="L43" s="445"/>
      <c r="M43" s="247">
        <f>SUM(E43:L43)</f>
        <v>0</v>
      </c>
      <c r="N43" s="445"/>
    </row>
    <row r="44" spans="1:14" ht="17.100000000000001" customHeight="1" x14ac:dyDescent="0.25">
      <c r="A44" s="82"/>
      <c r="B44" s="95" t="s">
        <v>112</v>
      </c>
      <c r="C44" s="445"/>
      <c r="D44"/>
      <c r="E44" s="445"/>
      <c r="F44" s="445"/>
      <c r="G44" s="445"/>
      <c r="H44" s="445"/>
      <c r="I44" s="445"/>
      <c r="J44" s="445"/>
      <c r="K44" s="445"/>
      <c r="L44" s="445"/>
      <c r="M44" s="247">
        <f t="shared" ref="M44:M52" si="4">SUM(E44:L44)</f>
        <v>0</v>
      </c>
      <c r="N44" s="445"/>
    </row>
    <row r="45" spans="1:14" ht="17.100000000000001" customHeight="1" x14ac:dyDescent="0.25">
      <c r="A45" s="82"/>
      <c r="B45" s="96" t="s">
        <v>113</v>
      </c>
      <c r="C45" s="445"/>
      <c r="D45"/>
      <c r="E45" s="445"/>
      <c r="F45" s="445"/>
      <c r="G45" s="445"/>
      <c r="H45" s="445"/>
      <c r="I45" s="445"/>
      <c r="J45" s="445"/>
      <c r="K45" s="445"/>
      <c r="L45" s="445"/>
      <c r="M45" s="247">
        <f t="shared" si="4"/>
        <v>0</v>
      </c>
      <c r="N45" s="445"/>
    </row>
    <row r="46" spans="1:14" ht="17.100000000000001" customHeight="1" x14ac:dyDescent="0.25">
      <c r="A46" s="82"/>
      <c r="B46" s="96" t="s">
        <v>360</v>
      </c>
      <c r="C46" s="445"/>
      <c r="D46"/>
      <c r="E46" s="445"/>
      <c r="F46" s="445"/>
      <c r="G46" s="445"/>
      <c r="H46" s="445"/>
      <c r="I46" s="445"/>
      <c r="J46" s="445"/>
      <c r="K46" s="445"/>
      <c r="L46" s="445"/>
      <c r="M46" s="247">
        <f t="shared" si="4"/>
        <v>0</v>
      </c>
      <c r="N46" s="445"/>
    </row>
    <row r="47" spans="1:14" ht="17.100000000000001" customHeight="1" x14ac:dyDescent="0.25">
      <c r="A47" s="82"/>
      <c r="B47" s="96" t="s">
        <v>114</v>
      </c>
      <c r="C47" s="445"/>
      <c r="D47"/>
      <c r="E47" s="445"/>
      <c r="F47" s="445"/>
      <c r="G47" s="445"/>
      <c r="H47" s="445"/>
      <c r="I47" s="445"/>
      <c r="J47" s="445"/>
      <c r="K47" s="445"/>
      <c r="L47" s="445"/>
      <c r="M47" s="247">
        <f t="shared" si="4"/>
        <v>0</v>
      </c>
      <c r="N47" s="445"/>
    </row>
    <row r="48" spans="1:14" ht="17.100000000000001" customHeight="1" x14ac:dyDescent="0.25">
      <c r="A48" s="82"/>
      <c r="B48" s="96" t="s">
        <v>115</v>
      </c>
      <c r="C48" s="445"/>
      <c r="D48"/>
      <c r="E48" s="445"/>
      <c r="F48" s="445"/>
      <c r="G48" s="445"/>
      <c r="H48" s="445"/>
      <c r="I48" s="445"/>
      <c r="J48" s="445"/>
      <c r="K48" s="445"/>
      <c r="L48" s="445"/>
      <c r="M48" s="247">
        <f t="shared" si="4"/>
        <v>0</v>
      </c>
      <c r="N48" s="445"/>
    </row>
    <row r="49" spans="1:14" ht="17.100000000000001" customHeight="1" x14ac:dyDescent="0.25">
      <c r="A49" s="82"/>
      <c r="B49" s="96" t="s">
        <v>361</v>
      </c>
      <c r="C49" s="445"/>
      <c r="D49"/>
      <c r="E49" s="445"/>
      <c r="F49" s="445"/>
      <c r="G49" s="445"/>
      <c r="H49" s="445"/>
      <c r="I49" s="445"/>
      <c r="J49" s="445"/>
      <c r="K49" s="445"/>
      <c r="L49" s="445"/>
      <c r="M49" s="247">
        <f t="shared" si="4"/>
        <v>0</v>
      </c>
      <c r="N49" s="445"/>
    </row>
    <row r="50" spans="1:14" ht="17.100000000000001" customHeight="1" x14ac:dyDescent="0.25">
      <c r="A50" s="82"/>
      <c r="B50" s="96" t="s">
        <v>116</v>
      </c>
      <c r="C50" s="445"/>
      <c r="D50"/>
      <c r="E50" s="445"/>
      <c r="F50" s="445"/>
      <c r="G50" s="445"/>
      <c r="H50" s="445"/>
      <c r="I50" s="445"/>
      <c r="J50" s="445"/>
      <c r="K50" s="445"/>
      <c r="L50" s="445"/>
      <c r="M50" s="247">
        <f t="shared" si="4"/>
        <v>0</v>
      </c>
      <c r="N50" s="445"/>
    </row>
    <row r="51" spans="1:14" ht="17.100000000000001" customHeight="1" x14ac:dyDescent="0.25">
      <c r="A51" s="82"/>
      <c r="B51" s="96" t="s">
        <v>359</v>
      </c>
      <c r="C51" s="445"/>
      <c r="D51"/>
      <c r="E51" s="445"/>
      <c r="F51" s="445"/>
      <c r="G51" s="445"/>
      <c r="H51" s="445"/>
      <c r="I51" s="445"/>
      <c r="J51" s="445"/>
      <c r="K51" s="445"/>
      <c r="L51" s="445"/>
      <c r="M51" s="247">
        <f t="shared" si="4"/>
        <v>0</v>
      </c>
      <c r="N51" s="445"/>
    </row>
    <row r="52" spans="1:14" ht="17.100000000000001" customHeight="1" x14ac:dyDescent="0.25">
      <c r="A52" s="82"/>
      <c r="B52" s="96" t="s">
        <v>590</v>
      </c>
      <c r="C52" s="445"/>
      <c r="D52"/>
      <c r="E52" s="445"/>
      <c r="F52" s="445"/>
      <c r="G52" s="445"/>
      <c r="H52" s="445"/>
      <c r="I52" s="445"/>
      <c r="J52" s="445"/>
      <c r="K52" s="445"/>
      <c r="L52" s="445"/>
      <c r="M52" s="247">
        <f t="shared" si="4"/>
        <v>0</v>
      </c>
      <c r="N52" s="445"/>
    </row>
    <row r="53" spans="1:14" ht="17.100000000000001" customHeight="1" x14ac:dyDescent="0.25">
      <c r="A53" s="82"/>
      <c r="B53" s="96"/>
      <c r="C53" s="247"/>
      <c r="D53"/>
      <c r="E53" s="247"/>
      <c r="F53" s="247"/>
      <c r="G53" s="247"/>
      <c r="H53" s="247"/>
      <c r="I53" s="247"/>
      <c r="J53" s="247"/>
      <c r="K53" s="247"/>
      <c r="L53" s="247"/>
      <c r="M53" s="247"/>
      <c r="N53" s="247"/>
    </row>
    <row r="54" spans="1:14" ht="17.100000000000001" customHeight="1" x14ac:dyDescent="0.25">
      <c r="A54" s="82"/>
      <c r="B54" s="226"/>
      <c r="C54" s="227"/>
      <c r="D54"/>
      <c r="E54" s="227"/>
      <c r="F54" s="227"/>
      <c r="G54" s="227"/>
      <c r="H54" s="227"/>
      <c r="I54" s="227"/>
      <c r="J54" s="227"/>
      <c r="K54" s="227"/>
      <c r="L54" s="227"/>
      <c r="M54" s="227"/>
      <c r="N54" s="227"/>
    </row>
    <row r="55" spans="1:14" ht="17.100000000000001" customHeight="1" x14ac:dyDescent="0.25">
      <c r="A55" s="82"/>
      <c r="B55" s="418"/>
      <c r="C55" s="224">
        <f t="shared" ref="C55:N55" si="5">SUM(C43:C54)</f>
        <v>0</v>
      </c>
      <c r="D55"/>
      <c r="E55" s="224">
        <f t="shared" si="5"/>
        <v>0</v>
      </c>
      <c r="F55" s="224">
        <f t="shared" si="5"/>
        <v>0</v>
      </c>
      <c r="G55" s="224">
        <f t="shared" si="5"/>
        <v>0</v>
      </c>
      <c r="H55" s="224">
        <f t="shared" si="5"/>
        <v>0</v>
      </c>
      <c r="I55" s="224">
        <f t="shared" si="5"/>
        <v>0</v>
      </c>
      <c r="J55" s="224">
        <f t="shared" si="5"/>
        <v>0</v>
      </c>
      <c r="K55" s="224">
        <f t="shared" si="5"/>
        <v>0</v>
      </c>
      <c r="L55" s="224"/>
      <c r="M55" s="224">
        <f t="shared" si="5"/>
        <v>0</v>
      </c>
      <c r="N55" s="224">
        <f t="shared" si="5"/>
        <v>0</v>
      </c>
    </row>
    <row r="56" spans="1:14" ht="17.100000000000001" customHeight="1" x14ac:dyDescent="0.25">
      <c r="A56" s="82"/>
      <c r="D56"/>
      <c r="G56" s="144">
        <v>11</v>
      </c>
    </row>
    <row r="57" spans="1:14" ht="17.100000000000001" customHeight="1" x14ac:dyDescent="0.25">
      <c r="A57" s="82">
        <v>4</v>
      </c>
      <c r="B57" s="83" t="s">
        <v>110</v>
      </c>
      <c r="C57" s="84"/>
      <c r="D57"/>
      <c r="E57" s="84"/>
      <c r="F57" s="84"/>
      <c r="G57" s="84"/>
      <c r="H57" s="84"/>
      <c r="I57" s="84"/>
      <c r="J57" s="84"/>
      <c r="K57" s="84"/>
      <c r="L57" s="84"/>
      <c r="M57" s="84"/>
      <c r="N57" s="84"/>
    </row>
    <row r="58" spans="1:14" ht="17.100000000000001" customHeight="1" x14ac:dyDescent="0.25">
      <c r="A58" s="82"/>
      <c r="B58" s="95" t="s">
        <v>117</v>
      </c>
      <c r="C58" s="445"/>
      <c r="D58"/>
      <c r="E58" s="445"/>
      <c r="F58" s="445"/>
      <c r="G58" s="445"/>
      <c r="H58" s="445"/>
      <c r="I58" s="445"/>
      <c r="J58" s="445"/>
      <c r="K58" s="445"/>
      <c r="L58" s="445"/>
      <c r="M58" s="247">
        <f>SUM(E58:L58)</f>
        <v>0</v>
      </c>
      <c r="N58" s="445"/>
    </row>
    <row r="59" spans="1:14" ht="17.100000000000001" customHeight="1" x14ac:dyDescent="0.25">
      <c r="A59" s="82"/>
      <c r="B59" s="95" t="s">
        <v>112</v>
      </c>
      <c r="C59" s="445"/>
      <c r="D59"/>
      <c r="E59" s="445"/>
      <c r="F59" s="445"/>
      <c r="G59" s="445"/>
      <c r="H59" s="445"/>
      <c r="I59" s="445"/>
      <c r="J59" s="445"/>
      <c r="K59" s="445"/>
      <c r="L59" s="445"/>
      <c r="M59" s="247">
        <f t="shared" ref="M59:M67" si="6">SUM(E59:L59)</f>
        <v>0</v>
      </c>
      <c r="N59" s="445"/>
    </row>
    <row r="60" spans="1:14" ht="17.100000000000001" customHeight="1" x14ac:dyDescent="0.25">
      <c r="A60" s="82"/>
      <c r="B60" s="96" t="s">
        <v>113</v>
      </c>
      <c r="C60" s="445"/>
      <c r="D60"/>
      <c r="E60" s="445"/>
      <c r="F60" s="445"/>
      <c r="G60" s="445"/>
      <c r="H60" s="445"/>
      <c r="I60" s="445"/>
      <c r="J60" s="445"/>
      <c r="K60" s="445"/>
      <c r="L60" s="445"/>
      <c r="M60" s="247">
        <f t="shared" si="6"/>
        <v>0</v>
      </c>
      <c r="N60" s="445"/>
    </row>
    <row r="61" spans="1:14" ht="17.100000000000001" customHeight="1" x14ac:dyDescent="0.25">
      <c r="A61" s="82"/>
      <c r="B61" s="96" t="s">
        <v>360</v>
      </c>
      <c r="C61" s="445"/>
      <c r="D61"/>
      <c r="E61" s="445"/>
      <c r="F61" s="445"/>
      <c r="G61" s="445"/>
      <c r="H61" s="445"/>
      <c r="I61" s="445"/>
      <c r="J61" s="445"/>
      <c r="K61" s="445"/>
      <c r="L61" s="445"/>
      <c r="M61" s="247">
        <f t="shared" si="6"/>
        <v>0</v>
      </c>
      <c r="N61" s="445"/>
    </row>
    <row r="62" spans="1:14" ht="17.100000000000001" customHeight="1" x14ac:dyDescent="0.25">
      <c r="A62" s="82"/>
      <c r="B62" s="96" t="s">
        <v>114</v>
      </c>
      <c r="C62" s="445"/>
      <c r="D62"/>
      <c r="E62" s="445"/>
      <c r="F62" s="445"/>
      <c r="G62" s="445"/>
      <c r="H62" s="445"/>
      <c r="I62" s="445"/>
      <c r="J62" s="445"/>
      <c r="K62" s="445"/>
      <c r="L62" s="445"/>
      <c r="M62" s="247">
        <f t="shared" si="6"/>
        <v>0</v>
      </c>
      <c r="N62" s="445"/>
    </row>
    <row r="63" spans="1:14" ht="17.100000000000001" customHeight="1" x14ac:dyDescent="0.25">
      <c r="A63" s="82"/>
      <c r="B63" s="96" t="s">
        <v>115</v>
      </c>
      <c r="C63" s="445"/>
      <c r="D63"/>
      <c r="E63" s="445"/>
      <c r="F63" s="445"/>
      <c r="G63" s="445"/>
      <c r="H63" s="445"/>
      <c r="I63" s="445"/>
      <c r="J63" s="445"/>
      <c r="K63" s="445"/>
      <c r="L63" s="445"/>
      <c r="M63" s="247">
        <f t="shared" si="6"/>
        <v>0</v>
      </c>
      <c r="N63" s="445"/>
    </row>
    <row r="64" spans="1:14" ht="17.100000000000001" customHeight="1" x14ac:dyDescent="0.25">
      <c r="A64" s="82"/>
      <c r="B64" s="96" t="s">
        <v>361</v>
      </c>
      <c r="C64" s="445"/>
      <c r="D64"/>
      <c r="E64" s="445"/>
      <c r="F64" s="445"/>
      <c r="G64" s="445"/>
      <c r="H64" s="445"/>
      <c r="I64" s="445"/>
      <c r="J64" s="445"/>
      <c r="K64" s="445"/>
      <c r="L64" s="445"/>
      <c r="M64" s="247">
        <f t="shared" si="6"/>
        <v>0</v>
      </c>
      <c r="N64" s="445"/>
    </row>
    <row r="65" spans="1:14" ht="17.100000000000001" customHeight="1" x14ac:dyDescent="0.25">
      <c r="A65" s="82"/>
      <c r="B65" s="96" t="s">
        <v>116</v>
      </c>
      <c r="C65" s="445"/>
      <c r="D65"/>
      <c r="E65" s="445"/>
      <c r="F65" s="445"/>
      <c r="G65" s="445"/>
      <c r="H65" s="445"/>
      <c r="I65" s="445"/>
      <c r="J65" s="445"/>
      <c r="K65" s="445"/>
      <c r="L65" s="445"/>
      <c r="M65" s="247">
        <f t="shared" si="6"/>
        <v>0</v>
      </c>
      <c r="N65" s="445"/>
    </row>
    <row r="66" spans="1:14" ht="17.100000000000001" customHeight="1" x14ac:dyDescent="0.25">
      <c r="A66" s="82"/>
      <c r="B66" s="96" t="s">
        <v>359</v>
      </c>
      <c r="C66" s="445"/>
      <c r="D66"/>
      <c r="E66" s="445"/>
      <c r="F66" s="445"/>
      <c r="G66" s="445"/>
      <c r="H66" s="445"/>
      <c r="I66" s="445"/>
      <c r="J66" s="445"/>
      <c r="K66" s="445"/>
      <c r="L66" s="445"/>
      <c r="M66" s="247">
        <f t="shared" si="6"/>
        <v>0</v>
      </c>
      <c r="N66" s="445"/>
    </row>
    <row r="67" spans="1:14" ht="17.100000000000001" customHeight="1" x14ac:dyDescent="0.25">
      <c r="A67" s="82"/>
      <c r="B67" s="96" t="s">
        <v>590</v>
      </c>
      <c r="C67" s="445"/>
      <c r="D67"/>
      <c r="E67" s="445"/>
      <c r="F67" s="445"/>
      <c r="G67" s="445"/>
      <c r="H67" s="445"/>
      <c r="I67" s="445"/>
      <c r="J67" s="445"/>
      <c r="K67" s="445"/>
      <c r="L67" s="445"/>
      <c r="M67" s="247">
        <f t="shared" si="6"/>
        <v>0</v>
      </c>
      <c r="N67" s="445"/>
    </row>
    <row r="68" spans="1:14" ht="17.100000000000001" customHeight="1" x14ac:dyDescent="0.25">
      <c r="A68" s="82"/>
      <c r="B68" s="96"/>
      <c r="C68" s="247"/>
      <c r="D68"/>
      <c r="E68" s="247"/>
      <c r="F68" s="247"/>
      <c r="G68" s="247"/>
      <c r="H68" s="247"/>
      <c r="I68" s="247"/>
      <c r="J68" s="247"/>
      <c r="K68" s="247"/>
      <c r="L68" s="247"/>
      <c r="M68" s="247"/>
      <c r="N68" s="247"/>
    </row>
    <row r="69" spans="1:14" ht="17.100000000000001" customHeight="1" x14ac:dyDescent="0.25">
      <c r="A69" s="82"/>
      <c r="B69" s="226"/>
      <c r="C69" s="227"/>
      <c r="D69"/>
      <c r="E69" s="227"/>
      <c r="F69" s="227"/>
      <c r="G69" s="227"/>
      <c r="H69" s="227"/>
      <c r="I69" s="227"/>
      <c r="J69" s="227"/>
      <c r="K69" s="227"/>
      <c r="L69" s="227"/>
      <c r="M69" s="227"/>
      <c r="N69" s="227"/>
    </row>
    <row r="70" spans="1:14" ht="17.100000000000001" customHeight="1" x14ac:dyDescent="0.25">
      <c r="A70" s="82"/>
      <c r="B70" s="418"/>
      <c r="C70" s="224">
        <f t="shared" ref="C70:N70" si="7">SUM(C58:C69)</f>
        <v>0</v>
      </c>
      <c r="D70"/>
      <c r="E70" s="224">
        <f t="shared" si="7"/>
        <v>0</v>
      </c>
      <c r="F70" s="224">
        <f t="shared" si="7"/>
        <v>0</v>
      </c>
      <c r="G70" s="224">
        <f t="shared" si="7"/>
        <v>0</v>
      </c>
      <c r="H70" s="224">
        <f t="shared" si="7"/>
        <v>0</v>
      </c>
      <c r="I70" s="224">
        <f t="shared" si="7"/>
        <v>0</v>
      </c>
      <c r="J70" s="224">
        <f t="shared" si="7"/>
        <v>0</v>
      </c>
      <c r="K70" s="224">
        <f t="shared" si="7"/>
        <v>0</v>
      </c>
      <c r="L70" s="224"/>
      <c r="M70" s="224">
        <f t="shared" si="7"/>
        <v>0</v>
      </c>
      <c r="N70" s="224">
        <f t="shared" si="7"/>
        <v>0</v>
      </c>
    </row>
    <row r="71" spans="1:14" ht="17.100000000000001" customHeight="1" x14ac:dyDescent="0.25">
      <c r="A71" s="82">
        <v>5</v>
      </c>
      <c r="B71" s="83" t="s">
        <v>111</v>
      </c>
      <c r="C71" s="84"/>
      <c r="D71"/>
      <c r="E71" s="84"/>
      <c r="F71" s="84"/>
      <c r="G71" s="84"/>
      <c r="H71" s="84"/>
      <c r="I71" s="84"/>
      <c r="J71" s="84"/>
      <c r="K71" s="84"/>
      <c r="L71" s="84"/>
      <c r="M71" s="84"/>
      <c r="N71" s="84"/>
    </row>
    <row r="72" spans="1:14" ht="17.100000000000001" customHeight="1" x14ac:dyDescent="0.25">
      <c r="A72" s="82"/>
      <c r="B72" s="95" t="s">
        <v>117</v>
      </c>
      <c r="C72" s="445"/>
      <c r="D72"/>
      <c r="E72" s="445"/>
      <c r="F72" s="445"/>
      <c r="G72" s="445"/>
      <c r="H72" s="445"/>
      <c r="I72" s="445"/>
      <c r="J72" s="445"/>
      <c r="K72" s="445"/>
      <c r="L72" s="445"/>
      <c r="M72" s="247">
        <f>SUM(E72:L72)</f>
        <v>0</v>
      </c>
      <c r="N72" s="445"/>
    </row>
    <row r="73" spans="1:14" ht="17.100000000000001" customHeight="1" x14ac:dyDescent="0.25">
      <c r="A73" s="82"/>
      <c r="B73" s="95" t="s">
        <v>112</v>
      </c>
      <c r="C73" s="445"/>
      <c r="D73"/>
      <c r="E73" s="445"/>
      <c r="F73" s="445"/>
      <c r="G73" s="445"/>
      <c r="H73" s="445"/>
      <c r="I73" s="445"/>
      <c r="J73" s="445"/>
      <c r="K73" s="445"/>
      <c r="L73" s="445"/>
      <c r="M73" s="247">
        <f t="shared" ref="M73:M81" si="8">SUM(E73:L73)</f>
        <v>0</v>
      </c>
      <c r="N73" s="445"/>
    </row>
    <row r="74" spans="1:14" ht="17.100000000000001" customHeight="1" x14ac:dyDescent="0.25">
      <c r="A74" s="82"/>
      <c r="B74" s="96" t="s">
        <v>113</v>
      </c>
      <c r="C74" s="445"/>
      <c r="D74"/>
      <c r="E74" s="445"/>
      <c r="F74" s="445"/>
      <c r="G74" s="445"/>
      <c r="H74" s="445"/>
      <c r="I74" s="445"/>
      <c r="J74" s="445"/>
      <c r="K74" s="445"/>
      <c r="L74" s="445"/>
      <c r="M74" s="247">
        <f t="shared" si="8"/>
        <v>0</v>
      </c>
      <c r="N74" s="445"/>
    </row>
    <row r="75" spans="1:14" ht="17.100000000000001" customHeight="1" x14ac:dyDescent="0.25">
      <c r="A75" s="82"/>
      <c r="B75" s="96" t="s">
        <v>360</v>
      </c>
      <c r="C75" s="445"/>
      <c r="D75"/>
      <c r="E75" s="445"/>
      <c r="F75" s="445"/>
      <c r="G75" s="445"/>
      <c r="H75" s="445"/>
      <c r="I75" s="445"/>
      <c r="J75" s="445"/>
      <c r="K75" s="445"/>
      <c r="L75" s="445"/>
      <c r="M75" s="247">
        <f t="shared" si="8"/>
        <v>0</v>
      </c>
      <c r="N75" s="445"/>
    </row>
    <row r="76" spans="1:14" ht="17.100000000000001" customHeight="1" x14ac:dyDescent="0.25">
      <c r="A76" s="82"/>
      <c r="B76" s="96" t="s">
        <v>114</v>
      </c>
      <c r="C76" s="445"/>
      <c r="D76"/>
      <c r="E76" s="445"/>
      <c r="F76" s="445"/>
      <c r="G76" s="445"/>
      <c r="H76" s="445"/>
      <c r="I76" s="445"/>
      <c r="J76" s="445"/>
      <c r="K76" s="445"/>
      <c r="L76" s="445"/>
      <c r="M76" s="247">
        <f t="shared" si="8"/>
        <v>0</v>
      </c>
      <c r="N76" s="445"/>
    </row>
    <row r="77" spans="1:14" ht="17.100000000000001" customHeight="1" x14ac:dyDescent="0.25">
      <c r="A77" s="82"/>
      <c r="B77" s="96" t="s">
        <v>115</v>
      </c>
      <c r="C77" s="445"/>
      <c r="D77"/>
      <c r="E77" s="445"/>
      <c r="F77" s="445"/>
      <c r="G77" s="445"/>
      <c r="H77" s="445"/>
      <c r="I77" s="445"/>
      <c r="J77" s="445"/>
      <c r="K77" s="445"/>
      <c r="L77" s="445"/>
      <c r="M77" s="247">
        <f t="shared" si="8"/>
        <v>0</v>
      </c>
      <c r="N77" s="445"/>
    </row>
    <row r="78" spans="1:14" ht="17.100000000000001" customHeight="1" x14ac:dyDescent="0.25">
      <c r="A78" s="82"/>
      <c r="B78" s="96" t="s">
        <v>361</v>
      </c>
      <c r="C78" s="445"/>
      <c r="D78"/>
      <c r="E78" s="445"/>
      <c r="F78" s="445"/>
      <c r="G78" s="445"/>
      <c r="H78" s="445"/>
      <c r="I78" s="445"/>
      <c r="J78" s="445"/>
      <c r="K78" s="445"/>
      <c r="L78" s="445"/>
      <c r="M78" s="247">
        <f t="shared" si="8"/>
        <v>0</v>
      </c>
      <c r="N78" s="445"/>
    </row>
    <row r="79" spans="1:14" ht="17.100000000000001" customHeight="1" x14ac:dyDescent="0.25">
      <c r="A79" s="82"/>
      <c r="B79" s="96" t="s">
        <v>116</v>
      </c>
      <c r="C79" s="445"/>
      <c r="D79"/>
      <c r="E79" s="445"/>
      <c r="F79" s="445"/>
      <c r="G79" s="445"/>
      <c r="H79" s="445"/>
      <c r="I79" s="445"/>
      <c r="J79" s="445"/>
      <c r="K79" s="445"/>
      <c r="L79" s="445"/>
      <c r="M79" s="247">
        <f t="shared" si="8"/>
        <v>0</v>
      </c>
      <c r="N79" s="445"/>
    </row>
    <row r="80" spans="1:14" ht="17.100000000000001" customHeight="1" x14ac:dyDescent="0.25">
      <c r="A80" s="82"/>
      <c r="B80" s="96" t="s">
        <v>359</v>
      </c>
      <c r="C80" s="445"/>
      <c r="D80"/>
      <c r="E80" s="445"/>
      <c r="F80" s="445"/>
      <c r="G80" s="445"/>
      <c r="H80" s="445"/>
      <c r="I80" s="445"/>
      <c r="J80" s="445"/>
      <c r="K80" s="445"/>
      <c r="L80" s="445"/>
      <c r="M80" s="247">
        <f t="shared" si="8"/>
        <v>0</v>
      </c>
      <c r="N80" s="445"/>
    </row>
    <row r="81" spans="1:14" ht="17.100000000000001" customHeight="1" x14ac:dyDescent="0.25">
      <c r="A81" s="82"/>
      <c r="B81" s="96" t="s">
        <v>590</v>
      </c>
      <c r="C81" s="445"/>
      <c r="D81"/>
      <c r="E81" s="445"/>
      <c r="F81" s="445"/>
      <c r="G81" s="445"/>
      <c r="H81" s="445"/>
      <c r="I81" s="445"/>
      <c r="J81" s="445"/>
      <c r="K81" s="445"/>
      <c r="L81" s="445"/>
      <c r="M81" s="247">
        <f t="shared" si="8"/>
        <v>0</v>
      </c>
      <c r="N81" s="445"/>
    </row>
    <row r="82" spans="1:14" ht="17.100000000000001" customHeight="1" x14ac:dyDescent="0.25">
      <c r="A82" s="82"/>
      <c r="B82" s="96"/>
      <c r="C82" s="247"/>
      <c r="D82"/>
      <c r="E82" s="247"/>
      <c r="F82" s="247"/>
      <c r="G82" s="247"/>
      <c r="H82" s="247"/>
      <c r="I82" s="247"/>
      <c r="J82" s="247"/>
      <c r="K82" s="247"/>
      <c r="L82" s="247"/>
      <c r="M82" s="247"/>
      <c r="N82" s="247"/>
    </row>
    <row r="83" spans="1:14" ht="17.100000000000001" customHeight="1" x14ac:dyDescent="0.25">
      <c r="A83" s="82"/>
      <c r="B83" s="226"/>
      <c r="C83" s="227"/>
      <c r="D83"/>
      <c r="E83" s="227"/>
      <c r="F83" s="227"/>
      <c r="G83" s="227"/>
      <c r="H83" s="227"/>
      <c r="I83" s="227"/>
      <c r="J83" s="227"/>
      <c r="K83" s="227"/>
      <c r="L83" s="227"/>
      <c r="M83" s="227"/>
      <c r="N83" s="227"/>
    </row>
    <row r="84" spans="1:14" ht="17.100000000000001" customHeight="1" x14ac:dyDescent="0.25">
      <c r="A84" s="82"/>
      <c r="B84" s="418"/>
      <c r="C84" s="224">
        <f t="shared" ref="C84:N84" si="9">SUM(C72:C83)</f>
        <v>0</v>
      </c>
      <c r="D84"/>
      <c r="E84" s="224">
        <f t="shared" si="9"/>
        <v>0</v>
      </c>
      <c r="F84" s="224">
        <f t="shared" si="9"/>
        <v>0</v>
      </c>
      <c r="G84" s="224">
        <f t="shared" si="9"/>
        <v>0</v>
      </c>
      <c r="H84" s="224">
        <f t="shared" si="9"/>
        <v>0</v>
      </c>
      <c r="I84" s="224">
        <f t="shared" si="9"/>
        <v>0</v>
      </c>
      <c r="J84" s="224">
        <f t="shared" si="9"/>
        <v>0</v>
      </c>
      <c r="K84" s="224">
        <f t="shared" si="9"/>
        <v>0</v>
      </c>
      <c r="L84" s="224"/>
      <c r="M84" s="224">
        <f t="shared" si="9"/>
        <v>0</v>
      </c>
      <c r="N84" s="224">
        <f t="shared" si="9"/>
        <v>0</v>
      </c>
    </row>
    <row r="85" spans="1:14" ht="17.100000000000001" customHeight="1" x14ac:dyDescent="0.25">
      <c r="A85" s="82"/>
      <c r="B85" s="83"/>
      <c r="C85" s="86"/>
      <c r="D85"/>
      <c r="E85" s="86"/>
      <c r="F85" s="86"/>
      <c r="G85" s="86"/>
      <c r="H85" s="86"/>
      <c r="I85" s="86"/>
      <c r="J85" s="86"/>
      <c r="K85" s="86"/>
      <c r="L85" s="86"/>
      <c r="M85" s="86"/>
      <c r="N85" s="86"/>
    </row>
    <row r="86" spans="1:14" ht="17.100000000000001" customHeight="1" x14ac:dyDescent="0.25">
      <c r="A86" s="82"/>
      <c r="B86" s="83" t="s">
        <v>73</v>
      </c>
      <c r="C86" s="84"/>
      <c r="D86"/>
      <c r="E86" s="84"/>
      <c r="F86" s="84"/>
      <c r="G86" s="84"/>
      <c r="H86" s="84"/>
      <c r="I86" s="84"/>
      <c r="J86" s="84"/>
      <c r="K86" s="84"/>
      <c r="L86" s="84"/>
      <c r="M86" s="84"/>
      <c r="N86" s="84"/>
    </row>
    <row r="87" spans="1:14" ht="17.100000000000001" customHeight="1" x14ac:dyDescent="0.25">
      <c r="A87" s="87"/>
      <c r="B87" s="228"/>
      <c r="C87" s="229">
        <f>+C84+C70+C55+C41+C27</f>
        <v>0</v>
      </c>
      <c r="D87"/>
      <c r="E87" s="229">
        <f t="shared" ref="E87:N87" si="10">+E84+E70+E55+E41+E27</f>
        <v>0</v>
      </c>
      <c r="F87" s="229">
        <f t="shared" si="10"/>
        <v>0</v>
      </c>
      <c r="G87" s="229">
        <f t="shared" si="10"/>
        <v>0</v>
      </c>
      <c r="H87" s="229">
        <f t="shared" si="10"/>
        <v>0</v>
      </c>
      <c r="I87" s="229">
        <f t="shared" si="10"/>
        <v>0</v>
      </c>
      <c r="J87" s="229">
        <f t="shared" si="10"/>
        <v>0</v>
      </c>
      <c r="K87" s="229">
        <f t="shared" si="10"/>
        <v>0</v>
      </c>
      <c r="L87" s="229"/>
      <c r="M87" s="229">
        <f t="shared" si="10"/>
        <v>0</v>
      </c>
      <c r="N87" s="229">
        <f t="shared" si="10"/>
        <v>0</v>
      </c>
    </row>
    <row r="88" spans="1:14" x14ac:dyDescent="0.25">
      <c r="A88" s="642"/>
      <c r="B88" s="89"/>
      <c r="C88" s="90"/>
      <c r="D88" s="90"/>
      <c r="E88" s="90"/>
      <c r="F88" s="90"/>
      <c r="G88" s="89"/>
      <c r="H88" s="89"/>
      <c r="I88" s="89"/>
      <c r="J88" s="89"/>
      <c r="K88" s="89"/>
      <c r="L88" s="89"/>
      <c r="M88" s="89"/>
      <c r="N88" s="89"/>
    </row>
    <row r="89" spans="1:14" x14ac:dyDescent="0.25">
      <c r="A89" s="124"/>
      <c r="B89" s="124"/>
      <c r="C89" s="124"/>
      <c r="D89" s="124"/>
      <c r="E89" s="124"/>
      <c r="F89" s="124"/>
      <c r="G89" s="642">
        <v>12</v>
      </c>
      <c r="H89" s="89"/>
      <c r="I89" s="89"/>
      <c r="J89" s="89"/>
      <c r="K89" s="89"/>
      <c r="L89" s="89"/>
      <c r="M89" s="89"/>
      <c r="N89" s="89"/>
    </row>
    <row r="90" spans="1:14" ht="15.75" hidden="1" thickBot="1" x14ac:dyDescent="0.3">
      <c r="A90" s="383" t="s">
        <v>220</v>
      </c>
      <c r="B90" s="384"/>
      <c r="C90" s="384"/>
      <c r="D90" s="384"/>
      <c r="E90" s="385"/>
      <c r="F90" s="648"/>
      <c r="G90" s="89"/>
      <c r="H90" s="61"/>
      <c r="I90" s="61"/>
      <c r="J90" s="61"/>
      <c r="K90" s="61"/>
      <c r="L90" s="61"/>
      <c r="M90" s="61"/>
      <c r="N90" s="61"/>
    </row>
    <row r="91" spans="1:14" hidden="1" x14ac:dyDescent="0.25">
      <c r="A91" s="382" t="s">
        <v>178</v>
      </c>
      <c r="B91" s="766" t="s">
        <v>214</v>
      </c>
      <c r="C91" s="766"/>
      <c r="D91" s="766"/>
      <c r="E91" s="766"/>
      <c r="F91" s="649"/>
      <c r="G91" s="89"/>
      <c r="H91" s="61"/>
      <c r="I91" s="61"/>
      <c r="J91" s="61"/>
      <c r="K91" s="61"/>
      <c r="L91" s="61"/>
      <c r="M91" s="61"/>
      <c r="N91" s="61"/>
    </row>
    <row r="92" spans="1:14" hidden="1" x14ac:dyDescent="0.25">
      <c r="A92" s="320"/>
      <c r="B92" s="741"/>
      <c r="C92" s="741"/>
      <c r="D92" s="741"/>
      <c r="E92" s="741"/>
      <c r="F92" s="650"/>
      <c r="G92" s="89"/>
      <c r="H92" s="61"/>
      <c r="I92" s="61"/>
      <c r="J92" s="61"/>
      <c r="K92" s="61"/>
      <c r="L92" s="61"/>
      <c r="M92" s="61"/>
      <c r="N92" s="61"/>
    </row>
    <row r="93" spans="1:14" hidden="1" x14ac:dyDescent="0.25">
      <c r="A93" s="320"/>
      <c r="B93" s="741"/>
      <c r="C93" s="741"/>
      <c r="D93" s="741"/>
      <c r="E93" s="741"/>
      <c r="F93" s="650"/>
      <c r="G93" s="89"/>
      <c r="H93" s="61"/>
      <c r="I93" s="61"/>
      <c r="J93" s="61"/>
      <c r="K93" s="61"/>
      <c r="L93" s="61"/>
      <c r="M93" s="61"/>
      <c r="N93" s="61"/>
    </row>
    <row r="94" spans="1:14" hidden="1" x14ac:dyDescent="0.25">
      <c r="A94" s="321"/>
      <c r="B94" s="735"/>
      <c r="C94" s="735"/>
      <c r="D94" s="735"/>
      <c r="E94" s="735"/>
      <c r="F94" s="651"/>
      <c r="G94" s="89"/>
      <c r="H94" s="61"/>
      <c r="I94" s="61"/>
      <c r="J94" s="61"/>
      <c r="K94" s="61"/>
      <c r="L94" s="61"/>
      <c r="M94" s="61"/>
      <c r="N94" s="61"/>
    </row>
    <row r="95" spans="1:14" hidden="1" x14ac:dyDescent="0.25">
      <c r="A95" s="321"/>
      <c r="B95" s="735"/>
      <c r="C95" s="735"/>
      <c r="D95" s="735"/>
      <c r="E95" s="735"/>
      <c r="F95" s="651"/>
      <c r="G95" s="89"/>
      <c r="H95" s="61"/>
      <c r="I95" s="61"/>
      <c r="J95" s="61"/>
      <c r="K95" s="61"/>
      <c r="L95" s="61"/>
      <c r="M95" s="61"/>
      <c r="N95" s="61"/>
    </row>
    <row r="96" spans="1:14" hidden="1" x14ac:dyDescent="0.25">
      <c r="A96" s="321"/>
      <c r="B96" s="735"/>
      <c r="C96" s="735"/>
      <c r="D96" s="735"/>
      <c r="E96" s="735"/>
      <c r="F96" s="651"/>
      <c r="G96" s="89"/>
      <c r="H96" s="61"/>
      <c r="I96" s="61"/>
      <c r="J96" s="61"/>
      <c r="K96" s="61"/>
      <c r="L96" s="61"/>
      <c r="M96" s="61"/>
      <c r="N96" s="61"/>
    </row>
    <row r="97" spans="1:14" hidden="1" x14ac:dyDescent="0.25">
      <c r="A97" s="321"/>
      <c r="B97" s="735"/>
      <c r="C97" s="735"/>
      <c r="D97" s="735"/>
      <c r="E97" s="735"/>
      <c r="F97" s="651"/>
      <c r="G97" s="89"/>
      <c r="H97" s="61"/>
      <c r="I97" s="61"/>
      <c r="J97" s="61"/>
      <c r="K97" s="61"/>
      <c r="L97" s="61"/>
      <c r="M97" s="61"/>
      <c r="N97" s="61"/>
    </row>
    <row r="98" spans="1:14" ht="15.75" hidden="1" thickBot="1" x14ac:dyDescent="0.3">
      <c r="A98" s="322"/>
      <c r="B98" s="737"/>
      <c r="C98" s="737"/>
      <c r="D98" s="737"/>
      <c r="E98" s="737"/>
      <c r="F98" s="651"/>
      <c r="G98" s="89"/>
      <c r="H98" s="61"/>
      <c r="I98" s="61"/>
      <c r="J98" s="61"/>
      <c r="K98" s="61"/>
      <c r="L98" s="61"/>
      <c r="M98" s="61"/>
      <c r="N98" s="61"/>
    </row>
    <row r="99" spans="1:14" x14ac:dyDescent="0.25">
      <c r="A99" s="642"/>
      <c r="B99" s="89"/>
      <c r="C99" s="89"/>
      <c r="D99" s="89"/>
      <c r="E99" s="89"/>
      <c r="F99" s="89"/>
      <c r="G99" s="89"/>
      <c r="H99" s="61"/>
      <c r="I99" s="61"/>
      <c r="J99" s="61"/>
      <c r="K99" s="61"/>
      <c r="L99" s="61"/>
      <c r="M99" s="61"/>
      <c r="N99" s="61"/>
    </row>
    <row r="100" spans="1:14" x14ac:dyDescent="0.25">
      <c r="A100" s="642"/>
      <c r="B100" s="89"/>
      <c r="C100" s="89"/>
      <c r="D100" s="89"/>
      <c r="E100" s="89"/>
      <c r="F100" s="89"/>
      <c r="G100" s="89"/>
      <c r="H100" s="61"/>
      <c r="I100" s="61"/>
      <c r="J100" s="61"/>
      <c r="K100" s="61"/>
      <c r="L100" s="61"/>
      <c r="M100" s="61"/>
      <c r="N100" s="61"/>
    </row>
    <row r="101" spans="1:14" x14ac:dyDescent="0.25">
      <c r="A101" s="642"/>
      <c r="B101" s="89"/>
      <c r="C101" s="89"/>
      <c r="D101" s="89"/>
      <c r="E101" s="89"/>
      <c r="F101" s="89"/>
      <c r="G101" s="89"/>
      <c r="H101" s="61"/>
      <c r="I101" s="61"/>
      <c r="J101" s="61"/>
      <c r="K101" s="61"/>
      <c r="L101" s="61"/>
      <c r="M101" s="61"/>
      <c r="N101" s="61"/>
    </row>
    <row r="102" spans="1:14" x14ac:dyDescent="0.25">
      <c r="A102" s="642"/>
      <c r="B102" s="89"/>
      <c r="C102" s="89"/>
      <c r="D102" s="89"/>
      <c r="E102" s="89"/>
      <c r="F102" s="89"/>
      <c r="G102" s="89"/>
      <c r="H102" s="61"/>
      <c r="I102" s="61"/>
      <c r="J102" s="61"/>
      <c r="K102" s="61"/>
      <c r="L102" s="61"/>
      <c r="M102" s="61"/>
      <c r="N102" s="61"/>
    </row>
    <row r="103" spans="1:14" x14ac:dyDescent="0.25">
      <c r="A103" s="415"/>
      <c r="B103" s="415"/>
      <c r="C103" s="415"/>
      <c r="D103" s="415"/>
      <c r="E103" s="415"/>
      <c r="F103" s="415"/>
      <c r="G103" s="415"/>
      <c r="H103" s="61"/>
      <c r="I103" s="61"/>
      <c r="J103" s="61"/>
      <c r="K103" s="61"/>
      <c r="L103" s="61"/>
      <c r="M103" s="61"/>
      <c r="N103" s="61"/>
    </row>
    <row r="104" spans="1:14" x14ac:dyDescent="0.25">
      <c r="A104" s="415"/>
      <c r="B104" s="415"/>
      <c r="C104" s="415"/>
      <c r="D104" s="415"/>
      <c r="E104" s="415"/>
      <c r="F104" s="415"/>
      <c r="G104" s="415"/>
      <c r="H104" s="61"/>
      <c r="I104" s="61"/>
      <c r="J104" s="61"/>
      <c r="K104" s="61"/>
      <c r="L104" s="61"/>
      <c r="M104" s="61"/>
      <c r="N104" s="61"/>
    </row>
    <row r="105" spans="1:14" x14ac:dyDescent="0.25">
      <c r="A105" s="415"/>
      <c r="B105" s="415"/>
      <c r="C105" s="415"/>
      <c r="D105" s="415"/>
      <c r="E105" s="415"/>
      <c r="F105" s="415"/>
      <c r="G105" s="415"/>
      <c r="H105" s="61"/>
      <c r="I105" s="61"/>
      <c r="J105" s="61"/>
      <c r="K105" s="61"/>
      <c r="L105" s="61"/>
      <c r="M105" s="61"/>
      <c r="N105" s="61"/>
    </row>
    <row r="106" spans="1:14" x14ac:dyDescent="0.25">
      <c r="A106" s="415"/>
      <c r="B106" s="415"/>
      <c r="C106" s="415"/>
      <c r="D106" s="415"/>
      <c r="E106" s="415"/>
      <c r="F106" s="415"/>
      <c r="G106" s="415"/>
      <c r="H106" s="61"/>
      <c r="I106" s="61"/>
      <c r="J106" s="61"/>
      <c r="K106" s="61"/>
      <c r="L106" s="61"/>
      <c r="M106" s="61"/>
      <c r="N106" s="61"/>
    </row>
    <row r="107" spans="1:14" x14ac:dyDescent="0.25">
      <c r="A107" s="415"/>
      <c r="B107" s="415"/>
      <c r="C107" s="415"/>
      <c r="D107" s="415"/>
      <c r="E107" s="415"/>
      <c r="F107" s="415"/>
      <c r="G107" s="415"/>
      <c r="H107" s="61"/>
      <c r="I107" s="61"/>
      <c r="J107" s="61"/>
      <c r="K107" s="61"/>
      <c r="L107" s="61"/>
      <c r="M107" s="61"/>
      <c r="N107" s="61"/>
    </row>
    <row r="108" spans="1:14" x14ac:dyDescent="0.25">
      <c r="A108" s="415"/>
      <c r="B108" s="415"/>
      <c r="C108" s="415"/>
      <c r="D108" s="415"/>
      <c r="E108" s="415"/>
      <c r="F108" s="415"/>
      <c r="G108" s="415"/>
      <c r="H108" s="61"/>
      <c r="I108" s="61"/>
      <c r="J108" s="61"/>
      <c r="K108" s="61"/>
      <c r="L108" s="61"/>
      <c r="M108" s="61"/>
      <c r="N108" s="61"/>
    </row>
    <row r="109" spans="1:14" x14ac:dyDescent="0.25">
      <c r="A109" s="415"/>
      <c r="B109" s="415"/>
      <c r="C109" s="415"/>
      <c r="D109" s="415"/>
      <c r="E109" s="415"/>
      <c r="F109" s="415"/>
      <c r="G109" s="415"/>
      <c r="H109" s="61"/>
      <c r="I109" s="61"/>
      <c r="J109" s="61"/>
      <c r="K109" s="61"/>
      <c r="L109" s="61"/>
      <c r="M109" s="61"/>
      <c r="N109" s="61"/>
    </row>
    <row r="110" spans="1:14" x14ac:dyDescent="0.25">
      <c r="A110" s="89"/>
      <c r="B110" s="89"/>
      <c r="C110" s="89"/>
      <c r="D110" s="89"/>
      <c r="E110" s="89"/>
      <c r="F110" s="89"/>
      <c r="G110" s="89"/>
      <c r="H110" s="61"/>
      <c r="I110" s="61"/>
      <c r="J110" s="61"/>
      <c r="K110" s="61"/>
      <c r="L110" s="61"/>
      <c r="M110" s="61"/>
      <c r="N110" s="61"/>
    </row>
    <row r="111" spans="1:14" x14ac:dyDescent="0.25">
      <c r="A111" s="89"/>
      <c r="B111" s="89"/>
      <c r="C111" s="89"/>
      <c r="D111" s="89"/>
      <c r="E111" s="89"/>
      <c r="F111" s="89"/>
      <c r="G111" s="89"/>
      <c r="H111" s="61"/>
      <c r="I111" s="61"/>
      <c r="J111" s="61"/>
      <c r="K111" s="61"/>
      <c r="L111" s="61"/>
      <c r="M111" s="61"/>
      <c r="N111" s="61"/>
    </row>
    <row r="112" spans="1:14" x14ac:dyDescent="0.25">
      <c r="A112" s="89"/>
      <c r="B112" s="89"/>
      <c r="C112" s="89"/>
      <c r="D112" s="89"/>
      <c r="E112" s="89"/>
      <c r="F112" s="89"/>
      <c r="G112" s="89"/>
      <c r="H112" s="61"/>
      <c r="I112" s="61"/>
      <c r="J112" s="61"/>
      <c r="K112" s="61"/>
      <c r="L112" s="61"/>
      <c r="M112" s="61"/>
      <c r="N112" s="61"/>
    </row>
    <row r="113" spans="1:14" x14ac:dyDescent="0.25">
      <c r="A113" s="89"/>
      <c r="B113" s="89"/>
      <c r="C113" s="89"/>
      <c r="D113" s="89"/>
      <c r="E113" s="89"/>
      <c r="F113" s="89"/>
      <c r="G113" s="89"/>
      <c r="H113" s="61"/>
      <c r="I113" s="61"/>
      <c r="J113" s="61"/>
      <c r="K113" s="61"/>
      <c r="L113" s="61"/>
      <c r="M113" s="61"/>
      <c r="N113" s="61"/>
    </row>
    <row r="114" spans="1:14" x14ac:dyDescent="0.25">
      <c r="A114" s="765"/>
      <c r="B114" s="765"/>
      <c r="C114" s="765"/>
      <c r="D114" s="765"/>
      <c r="E114" s="765"/>
      <c r="F114" s="765"/>
      <c r="G114" s="765"/>
      <c r="H114" s="61"/>
      <c r="I114" s="61"/>
      <c r="J114" s="61"/>
      <c r="K114" s="61"/>
      <c r="L114" s="61"/>
      <c r="M114" s="61"/>
      <c r="N114" s="61"/>
    </row>
    <row r="115" spans="1:14" x14ac:dyDescent="0.25">
      <c r="A115" s="89"/>
      <c r="B115" s="89"/>
      <c r="C115" s="89"/>
      <c r="D115" s="89"/>
      <c r="E115" s="89"/>
      <c r="F115" s="89"/>
      <c r="G115" s="89"/>
      <c r="H115" s="61"/>
      <c r="I115" s="61"/>
      <c r="J115" s="61"/>
      <c r="K115" s="61"/>
      <c r="L115" s="61"/>
      <c r="M115" s="61"/>
      <c r="N115" s="61"/>
    </row>
    <row r="116" spans="1:14" x14ac:dyDescent="0.25">
      <c r="A116" s="89"/>
      <c r="B116" s="89"/>
      <c r="C116" s="89"/>
      <c r="D116" s="89"/>
      <c r="E116" s="89"/>
      <c r="F116" s="89"/>
      <c r="G116" s="89"/>
      <c r="H116" s="61"/>
      <c r="I116" s="61"/>
      <c r="J116" s="61"/>
      <c r="K116" s="61"/>
      <c r="L116" s="61"/>
      <c r="M116" s="61"/>
      <c r="N116" s="61"/>
    </row>
    <row r="117" spans="1:14" x14ac:dyDescent="0.25">
      <c r="A117" s="89"/>
      <c r="B117" s="89"/>
      <c r="C117" s="89"/>
      <c r="D117" s="89"/>
      <c r="E117" s="89"/>
      <c r="F117" s="89"/>
      <c r="G117" s="89"/>
      <c r="H117" s="61"/>
      <c r="I117" s="61"/>
      <c r="J117" s="61"/>
      <c r="K117" s="61"/>
      <c r="L117" s="61"/>
      <c r="M117" s="61"/>
      <c r="N117" s="61"/>
    </row>
    <row r="118" spans="1:14" x14ac:dyDescent="0.25">
      <c r="A118" s="415"/>
      <c r="B118" s="415"/>
      <c r="C118" s="415"/>
      <c r="D118" s="415"/>
      <c r="E118" s="415"/>
      <c r="F118" s="415"/>
      <c r="G118" s="415"/>
    </row>
    <row r="119" spans="1:14" x14ac:dyDescent="0.25">
      <c r="A119" s="415"/>
      <c r="B119" s="415"/>
      <c r="C119" s="415"/>
      <c r="D119" s="415"/>
      <c r="E119" s="415"/>
      <c r="F119" s="415"/>
      <c r="G119" s="415"/>
    </row>
    <row r="120" spans="1:14" x14ac:dyDescent="0.25">
      <c r="A120" s="415"/>
      <c r="B120" s="415"/>
      <c r="C120" s="415"/>
      <c r="D120" s="415"/>
      <c r="E120" s="415"/>
      <c r="F120" s="415"/>
      <c r="G120" s="415"/>
    </row>
    <row r="121" spans="1:14" x14ac:dyDescent="0.25">
      <c r="A121" s="415"/>
      <c r="B121" s="415"/>
      <c r="C121" s="415"/>
      <c r="D121" s="415"/>
      <c r="E121" s="415"/>
      <c r="F121" s="415"/>
      <c r="G121" s="415"/>
    </row>
    <row r="122" spans="1:14" x14ac:dyDescent="0.25">
      <c r="A122" s="415"/>
      <c r="B122" s="415"/>
      <c r="C122" s="415"/>
      <c r="D122" s="415"/>
      <c r="E122" s="415"/>
      <c r="F122" s="415"/>
      <c r="G122" s="415"/>
    </row>
    <row r="123" spans="1:14" x14ac:dyDescent="0.25">
      <c r="A123" s="415"/>
      <c r="B123" s="415"/>
      <c r="C123" s="415"/>
      <c r="D123" s="415"/>
      <c r="E123" s="415"/>
      <c r="F123" s="415"/>
      <c r="G123" s="415"/>
    </row>
    <row r="124" spans="1:14" x14ac:dyDescent="0.25">
      <c r="A124" s="415"/>
      <c r="B124" s="415"/>
      <c r="C124" s="415"/>
      <c r="D124" s="415"/>
      <c r="E124" s="415"/>
      <c r="F124" s="415"/>
      <c r="G124" s="415"/>
    </row>
    <row r="125" spans="1:14" x14ac:dyDescent="0.25">
      <c r="A125" s="415"/>
      <c r="B125" s="415"/>
      <c r="C125" s="415"/>
      <c r="D125" s="415"/>
      <c r="E125" s="415"/>
      <c r="F125" s="415"/>
      <c r="G125" s="415"/>
    </row>
    <row r="126" spans="1:14" x14ac:dyDescent="0.25">
      <c r="A126" s="415"/>
      <c r="B126" s="415"/>
      <c r="C126" s="415"/>
      <c r="D126" s="415"/>
      <c r="E126" s="415"/>
      <c r="F126" s="415"/>
      <c r="G126" s="415"/>
    </row>
    <row r="127" spans="1:14" x14ac:dyDescent="0.25">
      <c r="A127" s="415"/>
      <c r="B127" s="415"/>
      <c r="C127" s="415"/>
      <c r="D127" s="415"/>
      <c r="E127" s="415"/>
      <c r="F127" s="415"/>
      <c r="G127" s="415"/>
    </row>
    <row r="128" spans="1:14" x14ac:dyDescent="0.25">
      <c r="A128" s="415"/>
      <c r="B128" s="415"/>
      <c r="C128" s="415"/>
      <c r="D128" s="415"/>
      <c r="E128" s="415"/>
      <c r="F128" s="415"/>
      <c r="G128" s="415"/>
    </row>
    <row r="129" spans="1:15" x14ac:dyDescent="0.25">
      <c r="A129" s="415"/>
      <c r="B129" s="415"/>
      <c r="C129" s="415"/>
      <c r="D129" s="415"/>
      <c r="E129" s="415"/>
      <c r="F129" s="415"/>
      <c r="G129" s="415"/>
    </row>
    <row r="130" spans="1:15" x14ac:dyDescent="0.25">
      <c r="A130" s="415"/>
      <c r="B130" s="415"/>
      <c r="C130" s="415"/>
      <c r="D130" s="415"/>
      <c r="E130" s="415"/>
      <c r="F130" s="415"/>
      <c r="G130" s="415"/>
    </row>
    <row r="131" spans="1:15" x14ac:dyDescent="0.25">
      <c r="A131" s="415"/>
      <c r="B131" s="415"/>
      <c r="C131" s="415"/>
      <c r="D131" s="415"/>
      <c r="E131" s="415"/>
      <c r="F131" s="415"/>
      <c r="G131" s="415"/>
    </row>
    <row r="132" spans="1:15" x14ac:dyDescent="0.25">
      <c r="A132" s="415"/>
      <c r="B132" s="415"/>
      <c r="C132" s="415"/>
      <c r="D132" s="415"/>
      <c r="E132" s="415"/>
      <c r="F132" s="415"/>
      <c r="G132" s="415"/>
    </row>
    <row r="133" spans="1:15" x14ac:dyDescent="0.25">
      <c r="A133" s="415"/>
      <c r="B133" s="415"/>
      <c r="C133" s="415"/>
      <c r="D133" s="415"/>
      <c r="E133" s="415"/>
      <c r="F133" s="415"/>
      <c r="G133" s="415"/>
    </row>
    <row r="134" spans="1:15" x14ac:dyDescent="0.25">
      <c r="A134" s="415"/>
      <c r="B134" s="415"/>
      <c r="C134" s="415"/>
      <c r="D134" s="415"/>
      <c r="E134" s="415"/>
      <c r="F134" s="415"/>
      <c r="G134" s="415"/>
    </row>
    <row r="135" spans="1:15" x14ac:dyDescent="0.25">
      <c r="A135" s="415"/>
      <c r="B135" s="415"/>
      <c r="C135" s="415"/>
      <c r="D135" s="415"/>
      <c r="E135" s="415"/>
      <c r="F135" s="415"/>
      <c r="G135" s="415"/>
    </row>
    <row r="136" spans="1:15" x14ac:dyDescent="0.25">
      <c r="A136" s="415"/>
      <c r="B136" s="415"/>
      <c r="C136" s="415"/>
      <c r="D136" s="415"/>
      <c r="E136" s="415"/>
      <c r="F136" s="415"/>
      <c r="G136" s="415"/>
    </row>
    <row r="137" spans="1:15" x14ac:dyDescent="0.25">
      <c r="A137" s="415"/>
      <c r="B137" s="415"/>
      <c r="C137" s="415"/>
      <c r="D137" s="415"/>
      <c r="E137" s="415"/>
      <c r="F137" s="415"/>
      <c r="G137" s="415"/>
    </row>
    <row r="138" spans="1:15" x14ac:dyDescent="0.25">
      <c r="A138" s="415"/>
      <c r="B138" s="415"/>
      <c r="C138" s="415"/>
      <c r="D138" s="415"/>
      <c r="E138" s="415"/>
      <c r="F138" s="415"/>
      <c r="G138" s="415"/>
    </row>
    <row r="139" spans="1:15" x14ac:dyDescent="0.25">
      <c r="A139" s="415"/>
      <c r="B139" s="415"/>
      <c r="C139" s="415"/>
      <c r="D139" s="415"/>
      <c r="E139" s="415"/>
      <c r="F139" s="415"/>
      <c r="G139" s="415"/>
      <c r="O139" s="415"/>
    </row>
    <row r="140" spans="1:15" x14ac:dyDescent="0.25">
      <c r="A140" s="415"/>
      <c r="B140" s="415"/>
      <c r="C140" s="415"/>
      <c r="D140" s="415"/>
      <c r="E140" s="415"/>
      <c r="F140" s="415"/>
      <c r="G140" s="415"/>
      <c r="O140" s="415"/>
    </row>
    <row r="141" spans="1:15" x14ac:dyDescent="0.25">
      <c r="A141" s="415"/>
      <c r="B141" s="415"/>
      <c r="C141" s="415"/>
      <c r="D141" s="415"/>
      <c r="E141" s="415"/>
      <c r="F141" s="415"/>
      <c r="G141" s="415"/>
    </row>
    <row r="142" spans="1:15" x14ac:dyDescent="0.25">
      <c r="A142" s="415"/>
      <c r="B142" s="415"/>
      <c r="C142" s="415"/>
      <c r="D142" s="415"/>
      <c r="E142" s="415"/>
      <c r="F142" s="415"/>
      <c r="G142" s="415"/>
    </row>
    <row r="143" spans="1:15" x14ac:dyDescent="0.25">
      <c r="A143" s="415"/>
      <c r="B143" s="415"/>
      <c r="C143" s="415"/>
      <c r="D143" s="415"/>
      <c r="E143" s="415"/>
      <c r="F143" s="415"/>
      <c r="G143" s="415"/>
    </row>
    <row r="144" spans="1:15" x14ac:dyDescent="0.25">
      <c r="A144" s="415"/>
      <c r="B144" s="415"/>
      <c r="C144" s="415"/>
      <c r="D144" s="415"/>
      <c r="E144" s="415"/>
      <c r="F144" s="415"/>
      <c r="G144" s="415"/>
      <c r="O144" s="415"/>
    </row>
    <row r="145" spans="1:25" x14ac:dyDescent="0.25">
      <c r="A145" s="415"/>
      <c r="B145" s="415"/>
      <c r="C145" s="415"/>
      <c r="D145" s="415"/>
      <c r="E145" s="415"/>
      <c r="F145" s="415"/>
      <c r="G145" s="415"/>
      <c r="O145" s="415"/>
    </row>
    <row r="146" spans="1:25" x14ac:dyDescent="0.25">
      <c r="A146" s="415"/>
      <c r="B146" s="415"/>
      <c r="C146" s="415"/>
      <c r="D146" s="415"/>
      <c r="E146" s="415"/>
      <c r="F146" s="415"/>
      <c r="G146" s="415"/>
      <c r="O146" s="415"/>
    </row>
    <row r="147" spans="1:25" x14ac:dyDescent="0.25">
      <c r="A147" s="642"/>
      <c r="B147" s="89"/>
      <c r="C147" s="89"/>
      <c r="D147" s="89"/>
      <c r="E147" s="89"/>
      <c r="F147" s="89"/>
      <c r="G147" s="89"/>
      <c r="H147" s="61"/>
      <c r="I147" s="61"/>
      <c r="J147" s="61"/>
      <c r="K147" s="61"/>
      <c r="L147" s="61"/>
      <c r="M147" s="61"/>
      <c r="N147" s="61"/>
    </row>
    <row r="148" spans="1:25" x14ac:dyDescent="0.25">
      <c r="A148" s="415"/>
      <c r="B148" s="415"/>
      <c r="C148" s="415"/>
      <c r="D148" s="415"/>
      <c r="E148" s="415"/>
      <c r="F148" s="415"/>
      <c r="G148" s="415"/>
      <c r="H148" s="61"/>
      <c r="I148" s="61"/>
      <c r="J148" s="61"/>
      <c r="K148" s="61"/>
      <c r="L148" s="61"/>
      <c r="M148" s="61"/>
      <c r="N148" s="61"/>
    </row>
    <row r="149" spans="1:25" x14ac:dyDescent="0.25">
      <c r="A149" s="415"/>
      <c r="B149" s="415"/>
      <c r="C149" s="415"/>
      <c r="D149" s="415"/>
      <c r="E149" s="415"/>
      <c r="F149" s="415"/>
      <c r="G149" s="415"/>
      <c r="H149" s="61"/>
      <c r="I149" s="61"/>
      <c r="J149" s="61"/>
      <c r="K149" s="61"/>
      <c r="L149" s="61"/>
      <c r="M149" s="61"/>
      <c r="N149" s="61"/>
    </row>
    <row r="150" spans="1:25" x14ac:dyDescent="0.25">
      <c r="A150" s="415"/>
      <c r="B150" s="415"/>
      <c r="C150" s="415"/>
      <c r="D150" s="415"/>
      <c r="E150" s="415"/>
      <c r="F150" s="415"/>
      <c r="G150" s="415"/>
      <c r="H150" s="61"/>
      <c r="I150" s="61"/>
      <c r="J150" s="61"/>
      <c r="K150" s="61"/>
      <c r="L150" s="61"/>
      <c r="M150" s="61"/>
      <c r="N150" s="61"/>
    </row>
    <row r="151" spans="1:25" x14ac:dyDescent="0.25">
      <c r="A151" s="415"/>
      <c r="B151" s="415"/>
      <c r="C151" s="415"/>
      <c r="D151" s="415"/>
      <c r="E151" s="415"/>
      <c r="F151" s="415"/>
      <c r="G151" s="415"/>
      <c r="H151" s="61"/>
      <c r="I151" s="61"/>
      <c r="J151" s="61"/>
      <c r="K151" s="61"/>
      <c r="L151" s="61"/>
      <c r="M151" s="61"/>
      <c r="N151" s="61"/>
    </row>
    <row r="152" spans="1:25" x14ac:dyDescent="0.25">
      <c r="A152" s="415"/>
      <c r="B152" s="415"/>
      <c r="C152" s="415"/>
      <c r="D152" s="415"/>
      <c r="E152" s="415"/>
      <c r="F152" s="415"/>
      <c r="G152" s="415"/>
      <c r="H152" s="61"/>
      <c r="I152" s="61"/>
      <c r="J152" s="61"/>
      <c r="K152" s="61"/>
      <c r="L152" s="61"/>
      <c r="M152" s="61"/>
      <c r="N152" s="61"/>
    </row>
    <row r="153" spans="1:25" x14ac:dyDescent="0.25">
      <c r="A153" s="415"/>
      <c r="B153" s="415"/>
      <c r="C153" s="415"/>
      <c r="D153" s="415"/>
      <c r="E153" s="415"/>
      <c r="F153" s="415"/>
      <c r="G153" s="415"/>
      <c r="H153" s="89"/>
      <c r="I153" s="89"/>
      <c r="J153" s="89"/>
      <c r="K153" s="89"/>
      <c r="L153" s="89"/>
      <c r="M153" s="89"/>
      <c r="N153" s="89"/>
      <c r="O153" s="415"/>
      <c r="P153" s="415"/>
      <c r="Q153" s="415"/>
      <c r="R153" s="415"/>
      <c r="S153" s="415"/>
      <c r="T153" s="415"/>
      <c r="U153" s="415"/>
      <c r="V153" s="415"/>
      <c r="W153" s="415"/>
      <c r="X153" s="415"/>
      <c r="Y153" s="415"/>
    </row>
    <row r="154" spans="1:25" x14ac:dyDescent="0.25">
      <c r="A154" s="415"/>
      <c r="B154" s="415"/>
      <c r="C154" s="415"/>
      <c r="D154" s="415"/>
      <c r="E154" s="415"/>
      <c r="F154" s="415"/>
      <c r="G154" s="415"/>
      <c r="H154" s="89"/>
      <c r="I154" s="89"/>
      <c r="J154" s="89"/>
      <c r="K154" s="89"/>
      <c r="L154" s="89"/>
      <c r="M154" s="89"/>
      <c r="N154" s="89"/>
      <c r="O154" s="415"/>
      <c r="P154" s="415"/>
      <c r="Q154" s="415"/>
      <c r="R154" s="415"/>
      <c r="S154" s="415"/>
      <c r="T154" s="415"/>
      <c r="U154" s="415"/>
      <c r="V154" s="415"/>
      <c r="W154" s="415"/>
      <c r="X154" s="415"/>
      <c r="Y154" s="415"/>
    </row>
    <row r="155" spans="1:25" x14ac:dyDescent="0.25">
      <c r="A155" s="415"/>
      <c r="B155" s="415"/>
      <c r="C155" s="415"/>
      <c r="D155" s="415"/>
      <c r="E155" s="415"/>
      <c r="F155" s="415"/>
      <c r="G155" s="415"/>
      <c r="H155" s="89"/>
      <c r="I155" s="89"/>
      <c r="J155" s="89"/>
      <c r="K155" s="89"/>
      <c r="L155" s="89"/>
      <c r="M155" s="89"/>
      <c r="N155" s="89"/>
      <c r="O155" s="415"/>
      <c r="P155" s="415"/>
      <c r="Q155" s="415"/>
      <c r="R155" s="415"/>
      <c r="S155" s="415"/>
      <c r="T155" s="415"/>
      <c r="U155" s="415"/>
      <c r="V155" s="415"/>
      <c r="W155" s="415"/>
      <c r="X155" s="415"/>
      <c r="Y155" s="415"/>
    </row>
    <row r="156" spans="1:25" x14ac:dyDescent="0.25">
      <c r="A156" s="415"/>
      <c r="B156" s="415"/>
      <c r="C156" s="415"/>
      <c r="D156" s="415"/>
      <c r="E156" s="415"/>
      <c r="F156" s="415"/>
      <c r="G156" s="415"/>
      <c r="H156" s="89"/>
      <c r="I156" s="89"/>
      <c r="J156" s="89"/>
      <c r="K156" s="89"/>
      <c r="L156" s="89"/>
      <c r="M156" s="89"/>
      <c r="N156" s="89"/>
      <c r="O156" s="415"/>
      <c r="P156" s="415"/>
      <c r="Q156" s="415"/>
      <c r="R156" s="415"/>
      <c r="S156" s="415"/>
      <c r="T156" s="415"/>
      <c r="U156" s="415"/>
      <c r="V156" s="415"/>
      <c r="W156" s="415"/>
      <c r="X156" s="415"/>
      <c r="Y156" s="415"/>
    </row>
    <row r="157" spans="1:25" x14ac:dyDescent="0.25">
      <c r="A157" s="415"/>
      <c r="B157" s="415"/>
      <c r="C157" s="415"/>
      <c r="D157" s="415"/>
      <c r="E157" s="415"/>
      <c r="F157" s="415"/>
      <c r="G157" s="415"/>
      <c r="H157" s="89"/>
      <c r="I157" s="89"/>
      <c r="J157" s="89"/>
      <c r="K157" s="89"/>
      <c r="L157" s="89"/>
      <c r="M157" s="89"/>
      <c r="N157" s="89"/>
      <c r="O157" s="415"/>
      <c r="P157" s="415"/>
      <c r="Q157" s="415"/>
      <c r="R157" s="415"/>
      <c r="S157" s="415"/>
      <c r="T157" s="415"/>
      <c r="U157" s="415"/>
      <c r="V157" s="415"/>
      <c r="W157" s="415"/>
      <c r="X157" s="415"/>
      <c r="Y157" s="415"/>
    </row>
    <row r="158" spans="1:25" x14ac:dyDescent="0.25">
      <c r="A158" s="415"/>
      <c r="B158" s="415"/>
      <c r="C158" s="415"/>
      <c r="D158" s="415"/>
      <c r="E158" s="415"/>
      <c r="F158" s="415"/>
      <c r="G158" s="415"/>
      <c r="H158" s="89"/>
      <c r="I158" s="89"/>
      <c r="J158" s="89"/>
      <c r="K158" s="89"/>
      <c r="L158" s="89"/>
      <c r="M158" s="89"/>
      <c r="N158" s="89"/>
      <c r="O158" s="415"/>
      <c r="P158" s="415"/>
      <c r="Q158" s="415"/>
      <c r="R158" s="415"/>
      <c r="S158" s="415"/>
      <c r="T158" s="415"/>
      <c r="U158" s="415"/>
      <c r="V158" s="415"/>
      <c r="W158" s="415"/>
      <c r="X158" s="415"/>
      <c r="Y158" s="415"/>
    </row>
    <row r="159" spans="1:25" x14ac:dyDescent="0.25">
      <c r="A159" s="415"/>
      <c r="B159" s="415"/>
      <c r="C159" s="415"/>
      <c r="D159" s="415"/>
      <c r="E159" s="415"/>
      <c r="F159" s="415"/>
      <c r="G159" s="415"/>
      <c r="H159" s="89"/>
      <c r="I159" s="89"/>
      <c r="J159" s="89"/>
      <c r="K159" s="89"/>
      <c r="L159" s="89"/>
      <c r="M159" s="89"/>
      <c r="N159" s="89"/>
      <c r="O159" s="415"/>
      <c r="P159" s="415"/>
      <c r="Q159" s="415"/>
      <c r="R159" s="415"/>
      <c r="S159" s="415"/>
      <c r="T159" s="415"/>
      <c r="U159" s="415"/>
      <c r="V159" s="415"/>
      <c r="W159" s="415"/>
      <c r="X159" s="415"/>
      <c r="Y159" s="415"/>
    </row>
    <row r="160" spans="1:25" x14ac:dyDescent="0.25">
      <c r="A160" s="415"/>
      <c r="B160" s="415"/>
      <c r="C160" s="415"/>
      <c r="D160" s="415"/>
      <c r="E160" s="415"/>
      <c r="F160" s="415"/>
      <c r="G160" s="415"/>
      <c r="H160" s="89"/>
      <c r="I160" s="89"/>
      <c r="J160" s="89"/>
      <c r="K160" s="89"/>
      <c r="L160" s="89"/>
      <c r="M160" s="89"/>
      <c r="N160" s="89"/>
      <c r="O160" s="415"/>
      <c r="P160" s="415"/>
      <c r="Q160" s="415"/>
      <c r="R160" s="415"/>
      <c r="S160" s="415"/>
      <c r="T160" s="415"/>
      <c r="U160" s="415"/>
      <c r="V160" s="415"/>
      <c r="W160" s="415"/>
      <c r="X160" s="415"/>
      <c r="Y160" s="415"/>
    </row>
    <row r="161" spans="1:25" x14ac:dyDescent="0.25">
      <c r="A161" s="415"/>
      <c r="B161" s="415"/>
      <c r="C161" s="415"/>
      <c r="D161" s="415"/>
      <c r="E161" s="415"/>
      <c r="F161" s="415"/>
      <c r="G161" s="415"/>
      <c r="H161" s="89"/>
      <c r="I161" s="89"/>
      <c r="J161" s="89"/>
      <c r="K161" s="89"/>
      <c r="L161" s="89"/>
      <c r="M161" s="89"/>
      <c r="N161" s="89"/>
      <c r="O161" s="415"/>
      <c r="P161" s="415"/>
      <c r="Q161" s="415"/>
      <c r="R161" s="415"/>
      <c r="S161" s="415"/>
      <c r="T161" s="415"/>
      <c r="U161" s="415"/>
      <c r="V161" s="415"/>
      <c r="W161" s="415"/>
      <c r="X161" s="415"/>
      <c r="Y161" s="415"/>
    </row>
    <row r="162" spans="1:25" x14ac:dyDescent="0.25">
      <c r="A162" s="415"/>
      <c r="B162" s="415"/>
      <c r="C162" s="415"/>
      <c r="D162" s="415"/>
      <c r="E162" s="415"/>
      <c r="F162" s="415"/>
      <c r="G162" s="415"/>
      <c r="H162" s="89"/>
      <c r="I162" s="89"/>
      <c r="J162" s="89"/>
      <c r="K162" s="89"/>
      <c r="L162" s="89"/>
      <c r="M162" s="89"/>
      <c r="N162" s="89"/>
      <c r="O162" s="415"/>
      <c r="P162" s="415"/>
      <c r="Q162" s="415"/>
      <c r="R162" s="415"/>
      <c r="S162" s="415"/>
      <c r="T162" s="415"/>
      <c r="U162" s="415"/>
      <c r="V162" s="415"/>
      <c r="W162" s="415"/>
      <c r="X162" s="415"/>
      <c r="Y162" s="415"/>
    </row>
    <row r="163" spans="1:25" x14ac:dyDescent="0.25">
      <c r="A163" s="415"/>
      <c r="B163" s="415"/>
      <c r="C163" s="415"/>
      <c r="D163" s="415"/>
      <c r="E163" s="415"/>
      <c r="F163" s="415"/>
      <c r="G163" s="415"/>
      <c r="H163" s="89"/>
      <c r="I163" s="89"/>
      <c r="J163" s="89"/>
      <c r="K163" s="89"/>
      <c r="L163" s="89"/>
      <c r="M163" s="89"/>
      <c r="N163" s="89"/>
      <c r="O163" s="415"/>
      <c r="P163" s="415"/>
      <c r="Q163" s="415"/>
      <c r="R163" s="415"/>
      <c r="S163" s="415"/>
      <c r="T163" s="415"/>
      <c r="U163" s="415"/>
      <c r="V163" s="415"/>
      <c r="W163" s="415"/>
      <c r="X163" s="415"/>
      <c r="Y163" s="415"/>
    </row>
    <row r="164" spans="1:25" x14ac:dyDescent="0.25">
      <c r="A164" s="415"/>
      <c r="B164" s="415"/>
      <c r="C164" s="415"/>
      <c r="D164" s="415"/>
      <c r="E164" s="415"/>
      <c r="F164" s="415"/>
      <c r="G164" s="415"/>
      <c r="H164" s="89"/>
      <c r="I164" s="89"/>
      <c r="J164" s="89"/>
      <c r="K164" s="89"/>
      <c r="L164" s="89"/>
      <c r="M164" s="89"/>
      <c r="N164" s="89"/>
      <c r="O164" s="415"/>
      <c r="P164" s="415"/>
      <c r="Q164" s="415"/>
      <c r="R164" s="415"/>
      <c r="S164" s="415"/>
      <c r="T164" s="415"/>
      <c r="U164" s="415"/>
      <c r="V164" s="415"/>
      <c r="W164" s="415"/>
      <c r="X164" s="415"/>
      <c r="Y164" s="415"/>
    </row>
    <row r="165" spans="1:25" x14ac:dyDescent="0.25">
      <c r="A165" s="415"/>
      <c r="B165" s="415"/>
      <c r="C165" s="415"/>
      <c r="D165" s="415"/>
      <c r="E165" s="415"/>
      <c r="F165" s="415"/>
      <c r="G165" s="415"/>
      <c r="H165" s="89"/>
      <c r="I165" s="89"/>
      <c r="J165" s="89"/>
      <c r="K165" s="89"/>
      <c r="L165" s="89"/>
      <c r="M165" s="89"/>
      <c r="N165" s="89"/>
      <c r="O165" s="415"/>
      <c r="P165" s="415"/>
      <c r="Q165" s="415"/>
      <c r="R165" s="415"/>
      <c r="S165" s="415"/>
      <c r="T165" s="415"/>
      <c r="U165" s="415"/>
      <c r="V165" s="415"/>
      <c r="W165" s="415"/>
      <c r="X165" s="415"/>
      <c r="Y165" s="415"/>
    </row>
    <row r="166" spans="1:25" x14ac:dyDescent="0.25">
      <c r="A166" s="415"/>
      <c r="B166" s="415"/>
      <c r="C166" s="415"/>
      <c r="D166" s="415"/>
      <c r="E166" s="415"/>
      <c r="F166" s="415"/>
      <c r="G166" s="415"/>
      <c r="H166" s="89"/>
      <c r="I166" s="89"/>
      <c r="J166" s="89"/>
      <c r="K166" s="89"/>
      <c r="L166" s="89"/>
      <c r="M166" s="89"/>
      <c r="N166" s="89"/>
      <c r="O166" s="415"/>
      <c r="P166" s="415"/>
      <c r="Q166" s="415"/>
      <c r="R166" s="415"/>
      <c r="S166" s="415"/>
      <c r="T166" s="415"/>
      <c r="U166" s="415"/>
      <c r="V166" s="415"/>
      <c r="W166" s="415"/>
      <c r="X166" s="415"/>
      <c r="Y166" s="415"/>
    </row>
    <row r="167" spans="1:25" x14ac:dyDescent="0.25">
      <c r="A167" s="415"/>
      <c r="B167" s="415"/>
      <c r="C167" s="415"/>
      <c r="D167" s="415"/>
      <c r="E167" s="415"/>
      <c r="F167" s="415"/>
      <c r="G167" s="415"/>
      <c r="H167" s="89"/>
      <c r="I167" s="89"/>
      <c r="J167" s="89"/>
      <c r="K167" s="89"/>
      <c r="L167" s="89"/>
      <c r="M167" s="89"/>
      <c r="N167" s="89"/>
      <c r="O167" s="415"/>
      <c r="P167" s="415"/>
      <c r="Q167" s="415"/>
      <c r="R167" s="415"/>
      <c r="S167" s="415"/>
      <c r="T167" s="415"/>
      <c r="U167" s="415"/>
      <c r="V167" s="415"/>
      <c r="W167" s="415"/>
      <c r="X167" s="415"/>
      <c r="Y167" s="415"/>
    </row>
    <row r="168" spans="1:25" x14ac:dyDescent="0.25">
      <c r="A168" s="415"/>
      <c r="B168" s="415"/>
      <c r="C168" s="415"/>
      <c r="D168" s="415"/>
      <c r="E168" s="415"/>
      <c r="F168" s="415"/>
      <c r="G168" s="415"/>
      <c r="H168" s="89"/>
      <c r="I168" s="89"/>
      <c r="J168" s="89"/>
      <c r="K168" s="89"/>
      <c r="L168" s="89"/>
      <c r="M168" s="89"/>
      <c r="N168" s="89"/>
      <c r="O168" s="415"/>
      <c r="P168" s="415"/>
      <c r="Q168" s="415"/>
      <c r="R168" s="415"/>
      <c r="S168" s="415"/>
      <c r="T168" s="415"/>
      <c r="U168" s="415"/>
      <c r="V168" s="415"/>
      <c r="W168" s="415"/>
      <c r="X168" s="415"/>
      <c r="Y168" s="415"/>
    </row>
    <row r="169" spans="1:25" x14ac:dyDescent="0.25">
      <c r="A169" s="415"/>
      <c r="B169" s="415"/>
      <c r="C169" s="415"/>
      <c r="D169" s="415"/>
      <c r="E169" s="415"/>
      <c r="F169" s="415"/>
      <c r="G169" s="415"/>
      <c r="H169" s="89"/>
      <c r="I169" s="89"/>
      <c r="J169" s="89"/>
      <c r="K169" s="89"/>
      <c r="L169" s="89"/>
      <c r="M169" s="89"/>
      <c r="N169" s="89"/>
      <c r="O169" s="415"/>
      <c r="P169" s="415"/>
      <c r="Q169" s="415"/>
      <c r="R169" s="415"/>
      <c r="S169" s="415"/>
      <c r="T169" s="415"/>
      <c r="U169" s="415"/>
      <c r="V169" s="415"/>
      <c r="W169" s="415"/>
      <c r="X169" s="415"/>
      <c r="Y169" s="415"/>
    </row>
    <row r="170" spans="1:25" x14ac:dyDescent="0.25">
      <c r="A170" s="415"/>
      <c r="B170" s="415"/>
      <c r="C170" s="415"/>
      <c r="D170" s="415"/>
      <c r="E170" s="415"/>
      <c r="F170" s="415"/>
      <c r="G170" s="415"/>
      <c r="H170" s="89"/>
      <c r="I170" s="89"/>
      <c r="J170" s="89"/>
      <c r="K170" s="89"/>
      <c r="L170" s="89"/>
      <c r="M170" s="89"/>
      <c r="N170" s="89"/>
      <c r="O170" s="415"/>
      <c r="P170" s="415"/>
      <c r="Q170" s="415"/>
      <c r="R170" s="415"/>
      <c r="S170" s="415"/>
      <c r="T170" s="415"/>
      <c r="U170" s="415"/>
      <c r="V170" s="415"/>
      <c r="W170" s="415"/>
      <c r="X170" s="415"/>
      <c r="Y170" s="415"/>
    </row>
    <row r="171" spans="1:25" x14ac:dyDescent="0.25">
      <c r="A171" s="415"/>
      <c r="B171" s="415"/>
      <c r="C171" s="415"/>
      <c r="D171" s="415"/>
      <c r="E171" s="415"/>
      <c r="F171" s="415"/>
      <c r="G171" s="415"/>
      <c r="H171" s="89"/>
      <c r="I171" s="89"/>
      <c r="J171" s="89"/>
      <c r="K171" s="89"/>
      <c r="L171" s="89"/>
      <c r="M171" s="89"/>
      <c r="N171" s="89"/>
      <c r="O171" s="415"/>
      <c r="P171" s="415"/>
      <c r="Q171" s="415"/>
      <c r="R171" s="415"/>
      <c r="S171" s="415"/>
      <c r="T171" s="415"/>
      <c r="U171" s="415"/>
      <c r="V171" s="415"/>
      <c r="W171" s="415"/>
      <c r="X171" s="415"/>
      <c r="Y171" s="415"/>
    </row>
    <row r="172" spans="1:25" x14ac:dyDescent="0.25">
      <c r="A172" s="415"/>
      <c r="B172" s="415"/>
      <c r="C172" s="415"/>
      <c r="D172" s="415"/>
      <c r="E172" s="415"/>
      <c r="F172" s="415"/>
      <c r="G172" s="415"/>
      <c r="H172" s="89"/>
      <c r="I172" s="89"/>
      <c r="J172" s="89"/>
      <c r="K172" s="89"/>
      <c r="L172" s="89"/>
      <c r="M172" s="89"/>
      <c r="N172" s="89"/>
      <c r="O172" s="415"/>
      <c r="P172" s="415"/>
      <c r="Q172" s="415"/>
      <c r="R172" s="415"/>
      <c r="S172" s="415"/>
      <c r="T172" s="415"/>
      <c r="U172" s="415"/>
      <c r="V172" s="415"/>
      <c r="W172" s="415"/>
      <c r="X172" s="415"/>
      <c r="Y172" s="415"/>
    </row>
    <row r="173" spans="1:25" x14ac:dyDescent="0.25">
      <c r="A173" s="415"/>
      <c r="B173" s="415"/>
      <c r="C173" s="415"/>
      <c r="D173" s="415"/>
      <c r="E173" s="415"/>
      <c r="F173" s="415"/>
      <c r="G173" s="415"/>
      <c r="H173" s="61"/>
      <c r="I173" s="61"/>
      <c r="J173" s="61"/>
      <c r="K173" s="61"/>
      <c r="L173" s="61"/>
      <c r="M173" s="61"/>
      <c r="N173" s="61"/>
    </row>
    <row r="174" spans="1:25" x14ac:dyDescent="0.25">
      <c r="A174" s="415"/>
      <c r="B174" s="415"/>
      <c r="C174" s="415"/>
      <c r="D174" s="415"/>
      <c r="E174" s="415"/>
      <c r="F174" s="415"/>
      <c r="G174" s="415"/>
      <c r="H174" s="61"/>
      <c r="I174" s="61"/>
      <c r="J174" s="61"/>
      <c r="K174" s="61"/>
      <c r="L174" s="61"/>
      <c r="M174" s="61"/>
      <c r="N174" s="61"/>
    </row>
    <row r="175" spans="1:25" x14ac:dyDescent="0.25">
      <c r="A175" s="415"/>
      <c r="B175" s="415"/>
      <c r="C175" s="415"/>
      <c r="D175" s="415"/>
      <c r="E175" s="415"/>
      <c r="F175" s="415"/>
      <c r="G175" s="415"/>
      <c r="H175" s="61"/>
      <c r="I175" s="61"/>
      <c r="J175" s="61"/>
      <c r="K175" s="61"/>
      <c r="L175" s="61"/>
      <c r="M175" s="61"/>
      <c r="N175" s="61"/>
    </row>
    <row r="176" spans="1:25" x14ac:dyDescent="0.25">
      <c r="A176" s="415"/>
      <c r="B176" s="415"/>
      <c r="C176" s="415"/>
      <c r="D176" s="415"/>
      <c r="E176" s="415"/>
      <c r="F176" s="415"/>
      <c r="G176" s="415"/>
      <c r="H176" s="61"/>
      <c r="I176" s="61"/>
      <c r="J176" s="61"/>
      <c r="K176" s="61"/>
      <c r="L176" s="61"/>
      <c r="M176" s="61"/>
      <c r="N176" s="61"/>
    </row>
    <row r="177" spans="1:14" x14ac:dyDescent="0.25">
      <c r="A177" s="415"/>
      <c r="B177" s="415"/>
      <c r="C177" s="415"/>
      <c r="D177" s="415"/>
      <c r="E177" s="415"/>
      <c r="F177" s="415"/>
      <c r="G177" s="415"/>
      <c r="H177" s="61"/>
      <c r="I177" s="61"/>
      <c r="J177" s="61"/>
      <c r="K177" s="61"/>
      <c r="L177" s="61"/>
      <c r="M177" s="61"/>
      <c r="N177" s="61"/>
    </row>
    <row r="178" spans="1:14" x14ac:dyDescent="0.25">
      <c r="A178" s="415"/>
      <c r="B178" s="415"/>
      <c r="C178" s="415"/>
      <c r="D178" s="415"/>
      <c r="E178" s="415"/>
      <c r="F178" s="415"/>
      <c r="G178" s="415"/>
      <c r="H178" s="61"/>
      <c r="I178" s="61"/>
      <c r="J178" s="61"/>
      <c r="K178" s="61"/>
      <c r="L178" s="61"/>
      <c r="M178" s="61"/>
      <c r="N178" s="61"/>
    </row>
    <row r="179" spans="1:14" x14ac:dyDescent="0.25">
      <c r="A179" s="415"/>
      <c r="B179" s="415"/>
      <c r="C179" s="415"/>
      <c r="D179" s="415"/>
      <c r="E179" s="415"/>
      <c r="F179" s="415"/>
      <c r="G179" s="415"/>
      <c r="H179" s="61"/>
      <c r="I179" s="61"/>
      <c r="J179" s="61"/>
      <c r="K179" s="61"/>
      <c r="L179" s="61"/>
      <c r="M179" s="61"/>
      <c r="N179" s="61"/>
    </row>
    <row r="180" spans="1:14" x14ac:dyDescent="0.25">
      <c r="A180" s="415"/>
      <c r="B180" s="415"/>
      <c r="C180" s="415"/>
      <c r="D180" s="415"/>
      <c r="E180" s="415"/>
      <c r="F180" s="415"/>
      <c r="G180" s="415"/>
      <c r="H180" s="61"/>
      <c r="I180" s="61"/>
      <c r="J180" s="61"/>
      <c r="K180" s="61"/>
      <c r="L180" s="61"/>
      <c r="M180" s="61"/>
      <c r="N180" s="61"/>
    </row>
    <row r="181" spans="1:14" x14ac:dyDescent="0.25">
      <c r="A181" s="415"/>
      <c r="B181" s="415"/>
      <c r="C181" s="415"/>
      <c r="D181" s="415"/>
      <c r="E181" s="415"/>
      <c r="F181" s="415"/>
      <c r="G181" s="415"/>
      <c r="H181" s="61"/>
      <c r="I181" s="61"/>
      <c r="J181" s="61"/>
      <c r="K181" s="61"/>
      <c r="L181" s="61"/>
      <c r="M181" s="61"/>
      <c r="N181" s="61"/>
    </row>
    <row r="182" spans="1:14" x14ac:dyDescent="0.25">
      <c r="A182" s="415"/>
      <c r="B182" s="415"/>
      <c r="C182" s="415"/>
      <c r="D182" s="415"/>
      <c r="E182" s="415"/>
      <c r="F182" s="415"/>
      <c r="G182" s="415"/>
      <c r="H182" s="61"/>
      <c r="I182" s="61"/>
      <c r="J182" s="61"/>
      <c r="K182" s="61"/>
      <c r="L182" s="61"/>
      <c r="M182" s="61"/>
      <c r="N182" s="61"/>
    </row>
    <row r="183" spans="1:14" x14ac:dyDescent="0.25">
      <c r="A183" s="415"/>
      <c r="B183" s="415"/>
      <c r="C183" s="415"/>
      <c r="D183" s="415"/>
      <c r="E183" s="415"/>
      <c r="F183" s="415"/>
      <c r="G183" s="415"/>
      <c r="H183" s="61"/>
      <c r="I183" s="61"/>
      <c r="J183" s="61"/>
      <c r="K183" s="61"/>
      <c r="L183" s="61"/>
      <c r="M183" s="61"/>
      <c r="N183" s="61"/>
    </row>
    <row r="184" spans="1:14" x14ac:dyDescent="0.25">
      <c r="A184" s="415"/>
      <c r="B184" s="415"/>
      <c r="C184" s="415"/>
      <c r="D184" s="415"/>
      <c r="E184" s="415"/>
      <c r="F184" s="415"/>
      <c r="G184" s="415"/>
      <c r="H184" s="61"/>
      <c r="I184" s="61"/>
      <c r="J184" s="61"/>
      <c r="K184" s="61"/>
      <c r="L184" s="61"/>
      <c r="M184" s="61"/>
      <c r="N184" s="61"/>
    </row>
    <row r="185" spans="1:14" x14ac:dyDescent="0.25">
      <c r="A185" s="642"/>
      <c r="B185" s="89"/>
      <c r="C185" s="89"/>
      <c r="D185" s="89"/>
      <c r="E185" s="89"/>
      <c r="F185" s="89"/>
      <c r="G185" s="89"/>
      <c r="H185" s="61"/>
      <c r="I185" s="61"/>
      <c r="J185" s="61"/>
      <c r="K185" s="61"/>
      <c r="L185" s="61"/>
      <c r="M185" s="61"/>
      <c r="N185" s="61"/>
    </row>
    <row r="186" spans="1:14" x14ac:dyDescent="0.25">
      <c r="A186" s="415"/>
      <c r="B186" s="415"/>
      <c r="C186" s="415"/>
      <c r="D186" s="415"/>
      <c r="E186" s="415"/>
      <c r="F186" s="415"/>
      <c r="G186" s="415"/>
      <c r="H186" s="61"/>
      <c r="I186" s="61"/>
      <c r="J186" s="61"/>
      <c r="K186" s="61"/>
      <c r="L186" s="61"/>
      <c r="M186" s="61"/>
      <c r="N186" s="61"/>
    </row>
    <row r="187" spans="1:14" x14ac:dyDescent="0.25">
      <c r="A187" s="415"/>
      <c r="B187" s="415"/>
      <c r="C187" s="415"/>
      <c r="D187" s="415"/>
      <c r="E187" s="415"/>
      <c r="F187" s="415"/>
      <c r="G187" s="415"/>
      <c r="H187" s="61"/>
      <c r="I187" s="61"/>
      <c r="J187" s="61"/>
      <c r="K187" s="61"/>
      <c r="L187" s="61"/>
      <c r="M187" s="61"/>
      <c r="N187" s="61"/>
    </row>
    <row r="188" spans="1:14" x14ac:dyDescent="0.25">
      <c r="A188" s="415"/>
      <c r="B188" s="415"/>
      <c r="C188" s="415"/>
      <c r="D188" s="415"/>
      <c r="E188" s="415"/>
      <c r="F188" s="415"/>
      <c r="G188" s="415"/>
      <c r="H188" s="61"/>
      <c r="I188" s="61"/>
      <c r="J188" s="61"/>
      <c r="K188" s="61"/>
      <c r="L188" s="61"/>
      <c r="M188" s="61"/>
      <c r="N188" s="61"/>
    </row>
    <row r="189" spans="1:14" x14ac:dyDescent="0.25">
      <c r="A189" s="415"/>
      <c r="B189" s="415"/>
      <c r="C189" s="415"/>
      <c r="D189" s="415"/>
      <c r="E189" s="415"/>
      <c r="F189" s="415"/>
      <c r="G189" s="415"/>
      <c r="H189" s="61"/>
      <c r="I189" s="61"/>
      <c r="J189" s="61"/>
      <c r="K189" s="61"/>
      <c r="L189" s="61"/>
      <c r="M189" s="61"/>
      <c r="N189" s="61"/>
    </row>
    <row r="190" spans="1:14" x14ac:dyDescent="0.25">
      <c r="A190" s="415"/>
      <c r="B190" s="415"/>
      <c r="C190" s="415"/>
      <c r="D190" s="415"/>
      <c r="E190" s="415"/>
      <c r="F190" s="415"/>
      <c r="G190" s="415"/>
      <c r="H190" s="61"/>
      <c r="I190" s="61"/>
      <c r="J190" s="61"/>
      <c r="K190" s="61"/>
      <c r="L190" s="61"/>
      <c r="M190" s="61"/>
      <c r="N190" s="61"/>
    </row>
    <row r="191" spans="1:14" x14ac:dyDescent="0.25">
      <c r="A191" s="415"/>
      <c r="B191" s="415"/>
      <c r="C191" s="415"/>
      <c r="D191" s="415"/>
      <c r="E191" s="415"/>
      <c r="F191" s="415"/>
      <c r="G191" s="415"/>
      <c r="H191" s="61"/>
      <c r="I191" s="61"/>
      <c r="J191" s="61"/>
      <c r="K191" s="61"/>
      <c r="L191" s="61"/>
      <c r="M191" s="61"/>
      <c r="N191" s="61"/>
    </row>
    <row r="192" spans="1:14" x14ac:dyDescent="0.25">
      <c r="A192" s="415"/>
      <c r="B192" s="415"/>
      <c r="C192" s="415"/>
      <c r="D192" s="415"/>
      <c r="E192" s="415"/>
      <c r="F192" s="415"/>
      <c r="G192" s="415"/>
      <c r="H192" s="61"/>
      <c r="I192" s="61"/>
      <c r="J192" s="61"/>
      <c r="K192" s="61"/>
      <c r="L192" s="61"/>
      <c r="M192" s="61"/>
      <c r="N192" s="61"/>
    </row>
    <row r="193" spans="1:14" x14ac:dyDescent="0.25">
      <c r="A193" s="415"/>
      <c r="B193" s="415"/>
      <c r="C193" s="415"/>
      <c r="D193" s="415"/>
      <c r="E193" s="415"/>
      <c r="F193" s="415"/>
      <c r="G193" s="415"/>
      <c r="H193" s="61"/>
      <c r="I193" s="61"/>
      <c r="J193" s="61"/>
      <c r="K193" s="61"/>
      <c r="L193" s="61"/>
      <c r="M193" s="61"/>
      <c r="N193" s="61"/>
    </row>
    <row r="194" spans="1:14" x14ac:dyDescent="0.25">
      <c r="A194" s="415"/>
      <c r="B194" s="415"/>
      <c r="C194" s="415"/>
      <c r="D194" s="415"/>
      <c r="E194" s="415"/>
      <c r="F194" s="415"/>
      <c r="G194" s="415"/>
      <c r="H194" s="61"/>
      <c r="I194" s="61"/>
      <c r="J194" s="61"/>
      <c r="K194" s="61"/>
      <c r="L194" s="61"/>
      <c r="M194" s="61"/>
      <c r="N194" s="61"/>
    </row>
    <row r="195" spans="1:14" x14ac:dyDescent="0.25">
      <c r="A195" s="415"/>
      <c r="B195" s="415"/>
      <c r="C195" s="415"/>
      <c r="D195" s="415"/>
      <c r="E195" s="415"/>
      <c r="F195" s="415"/>
      <c r="G195" s="415"/>
      <c r="H195" s="61"/>
      <c r="I195" s="61"/>
      <c r="J195" s="61"/>
      <c r="K195" s="61"/>
      <c r="L195" s="61"/>
      <c r="M195" s="61"/>
      <c r="N195" s="61"/>
    </row>
    <row r="196" spans="1:14" x14ac:dyDescent="0.25">
      <c r="A196" s="415"/>
      <c r="B196" s="415"/>
      <c r="C196" s="415"/>
      <c r="D196" s="415"/>
      <c r="E196" s="415"/>
      <c r="F196" s="415"/>
      <c r="G196" s="415"/>
      <c r="H196" s="61"/>
      <c r="I196" s="61"/>
      <c r="J196" s="61"/>
      <c r="K196" s="61"/>
      <c r="L196" s="61"/>
      <c r="M196" s="61"/>
      <c r="N196" s="61"/>
    </row>
    <row r="197" spans="1:14" x14ac:dyDescent="0.25">
      <c r="A197" s="415"/>
      <c r="B197" s="415"/>
      <c r="C197" s="415"/>
      <c r="D197" s="415"/>
      <c r="E197" s="415"/>
      <c r="F197" s="415"/>
      <c r="G197" s="415"/>
      <c r="H197" s="61"/>
      <c r="I197" s="61"/>
      <c r="J197" s="61"/>
      <c r="K197" s="61"/>
      <c r="L197" s="61"/>
      <c r="M197" s="61"/>
      <c r="N197" s="61"/>
    </row>
    <row r="198" spans="1:14" x14ac:dyDescent="0.25">
      <c r="A198" s="415"/>
      <c r="B198" s="415"/>
      <c r="C198" s="415"/>
      <c r="D198" s="415"/>
      <c r="E198" s="415"/>
      <c r="F198" s="415"/>
      <c r="G198" s="415"/>
      <c r="H198" s="61"/>
      <c r="I198" s="61"/>
      <c r="J198" s="61"/>
      <c r="K198" s="61"/>
      <c r="L198" s="61"/>
      <c r="M198" s="61"/>
      <c r="N198" s="61"/>
    </row>
    <row r="199" spans="1:14" x14ac:dyDescent="0.25">
      <c r="A199" s="415"/>
      <c r="B199" s="415"/>
      <c r="C199" s="415"/>
      <c r="D199" s="415"/>
      <c r="E199" s="415"/>
      <c r="F199" s="415"/>
      <c r="G199" s="415"/>
      <c r="H199" s="61"/>
      <c r="I199" s="61"/>
      <c r="J199" s="61"/>
      <c r="K199" s="61"/>
      <c r="L199" s="61"/>
      <c r="M199" s="61"/>
      <c r="N199" s="61"/>
    </row>
    <row r="200" spans="1:14" x14ac:dyDescent="0.25">
      <c r="A200" s="415"/>
      <c r="B200" s="415"/>
      <c r="C200" s="415"/>
      <c r="D200" s="415"/>
      <c r="E200" s="415"/>
      <c r="F200" s="415"/>
      <c r="G200" s="415"/>
      <c r="H200" s="61"/>
      <c r="I200" s="61"/>
      <c r="J200" s="61"/>
      <c r="K200" s="61"/>
      <c r="L200" s="61"/>
      <c r="M200" s="61"/>
      <c r="N200" s="61"/>
    </row>
    <row r="201" spans="1:14" x14ac:dyDescent="0.25">
      <c r="A201" s="415"/>
      <c r="B201" s="415"/>
      <c r="C201" s="415"/>
      <c r="D201" s="415"/>
      <c r="E201" s="415"/>
      <c r="F201" s="415"/>
      <c r="G201" s="415"/>
      <c r="H201" s="61"/>
      <c r="I201" s="61"/>
      <c r="J201" s="61"/>
      <c r="K201" s="61"/>
      <c r="L201" s="61"/>
      <c r="M201" s="61"/>
      <c r="N201" s="61"/>
    </row>
    <row r="202" spans="1:14" x14ac:dyDescent="0.25">
      <c r="A202" s="415"/>
      <c r="B202" s="415"/>
      <c r="C202" s="415"/>
      <c r="D202" s="415"/>
      <c r="E202" s="415"/>
      <c r="F202" s="415"/>
      <c r="G202" s="415"/>
      <c r="H202" s="61"/>
      <c r="I202" s="61"/>
      <c r="J202" s="61"/>
      <c r="K202" s="61"/>
      <c r="L202" s="61"/>
      <c r="M202" s="61"/>
      <c r="N202" s="61"/>
    </row>
    <row r="203" spans="1:14" x14ac:dyDescent="0.25">
      <c r="A203" s="415"/>
      <c r="B203" s="415"/>
      <c r="C203" s="415"/>
      <c r="D203" s="415"/>
      <c r="E203" s="415"/>
      <c r="F203" s="415"/>
      <c r="G203" s="415"/>
      <c r="H203" s="61"/>
      <c r="I203" s="61"/>
      <c r="J203" s="61"/>
      <c r="K203" s="61"/>
      <c r="L203" s="61"/>
      <c r="M203" s="61"/>
      <c r="N203" s="61"/>
    </row>
    <row r="204" spans="1:14" x14ac:dyDescent="0.25">
      <c r="A204" s="415"/>
      <c r="B204" s="415"/>
      <c r="C204" s="415"/>
      <c r="D204" s="415"/>
      <c r="E204" s="415"/>
      <c r="F204" s="415"/>
      <c r="G204" s="415"/>
      <c r="H204" s="61"/>
      <c r="I204" s="61"/>
      <c r="J204" s="61"/>
      <c r="K204" s="61"/>
      <c r="L204" s="61"/>
      <c r="M204" s="61"/>
      <c r="N204" s="61"/>
    </row>
    <row r="205" spans="1:14" x14ac:dyDescent="0.25">
      <c r="A205" s="415"/>
      <c r="B205" s="415"/>
      <c r="C205" s="415"/>
      <c r="D205" s="415"/>
      <c r="E205" s="415"/>
      <c r="F205" s="415"/>
      <c r="G205" s="415"/>
      <c r="H205" s="61"/>
      <c r="I205" s="61"/>
      <c r="J205" s="61"/>
      <c r="K205" s="61"/>
      <c r="L205" s="61"/>
      <c r="M205" s="61"/>
      <c r="N205" s="61"/>
    </row>
    <row r="206" spans="1:14" x14ac:dyDescent="0.25">
      <c r="A206" s="415"/>
      <c r="B206" s="415"/>
      <c r="C206" s="415"/>
      <c r="D206" s="415"/>
      <c r="E206" s="415"/>
      <c r="F206" s="415"/>
      <c r="G206" s="415"/>
      <c r="H206" s="61"/>
      <c r="I206" s="61"/>
      <c r="J206" s="61"/>
      <c r="K206" s="61"/>
      <c r="L206" s="61"/>
      <c r="M206" s="61"/>
      <c r="N206" s="61"/>
    </row>
    <row r="207" spans="1:14" x14ac:dyDescent="0.25">
      <c r="A207" s="415"/>
      <c r="B207" s="415"/>
      <c r="C207" s="415"/>
      <c r="D207" s="415"/>
      <c r="E207" s="415"/>
      <c r="F207" s="415"/>
      <c r="G207" s="415"/>
      <c r="H207" s="61"/>
      <c r="I207" s="61"/>
      <c r="J207" s="61"/>
      <c r="K207" s="61"/>
      <c r="L207" s="61"/>
      <c r="M207" s="61"/>
      <c r="N207" s="61"/>
    </row>
    <row r="208" spans="1:14" x14ac:dyDescent="0.25">
      <c r="A208" s="415"/>
      <c r="B208" s="415"/>
      <c r="C208" s="415"/>
      <c r="D208" s="415"/>
      <c r="E208" s="415"/>
      <c r="F208" s="415"/>
      <c r="G208" s="415"/>
      <c r="H208" s="61"/>
      <c r="I208" s="61"/>
      <c r="J208" s="61"/>
      <c r="K208" s="61"/>
      <c r="L208" s="61"/>
      <c r="M208" s="61"/>
      <c r="N208" s="61"/>
    </row>
    <row r="209" spans="1:14" x14ac:dyDescent="0.25">
      <c r="A209" s="415"/>
      <c r="B209" s="415"/>
      <c r="C209" s="415"/>
      <c r="D209" s="415"/>
      <c r="E209" s="415"/>
      <c r="F209" s="415"/>
      <c r="G209" s="415"/>
      <c r="H209" s="61"/>
      <c r="I209" s="61"/>
      <c r="J209" s="61"/>
      <c r="K209" s="61"/>
      <c r="L209" s="61"/>
      <c r="M209" s="61"/>
      <c r="N209" s="61"/>
    </row>
    <row r="210" spans="1:14" x14ac:dyDescent="0.25">
      <c r="A210" s="415"/>
      <c r="B210" s="415"/>
      <c r="C210" s="415"/>
      <c r="D210" s="415"/>
      <c r="E210" s="415"/>
      <c r="F210" s="415"/>
      <c r="G210" s="415"/>
      <c r="H210" s="61"/>
      <c r="I210" s="61"/>
      <c r="J210" s="61"/>
      <c r="K210" s="61"/>
      <c r="L210" s="61"/>
      <c r="M210" s="61"/>
      <c r="N210" s="61"/>
    </row>
    <row r="211" spans="1:14" x14ac:dyDescent="0.25">
      <c r="A211" s="415"/>
      <c r="B211" s="415"/>
      <c r="C211" s="415"/>
      <c r="D211" s="415"/>
      <c r="E211" s="415"/>
      <c r="F211" s="415"/>
      <c r="G211" s="415"/>
      <c r="H211" s="61"/>
      <c r="I211" s="61"/>
      <c r="J211" s="61"/>
      <c r="K211" s="61"/>
      <c r="L211" s="61"/>
      <c r="M211" s="61"/>
      <c r="N211" s="61"/>
    </row>
    <row r="212" spans="1:14" x14ac:dyDescent="0.25">
      <c r="A212" s="415"/>
      <c r="B212" s="415"/>
      <c r="C212" s="415"/>
      <c r="D212" s="415"/>
      <c r="E212" s="415"/>
      <c r="F212" s="415"/>
      <c r="G212" s="415"/>
      <c r="H212" s="61"/>
      <c r="I212" s="61"/>
      <c r="J212" s="61"/>
      <c r="K212" s="61"/>
      <c r="L212" s="61"/>
      <c r="M212" s="61"/>
      <c r="N212" s="61"/>
    </row>
    <row r="213" spans="1:14" x14ac:dyDescent="0.25">
      <c r="A213" s="415"/>
      <c r="B213" s="415"/>
      <c r="C213" s="415"/>
      <c r="D213" s="415"/>
      <c r="E213" s="415"/>
      <c r="F213" s="415"/>
      <c r="G213" s="415"/>
      <c r="H213" s="61"/>
      <c r="I213" s="61"/>
      <c r="J213" s="61"/>
      <c r="K213" s="61"/>
      <c r="L213" s="61"/>
      <c r="M213" s="61"/>
      <c r="N213" s="61"/>
    </row>
    <row r="214" spans="1:14" x14ac:dyDescent="0.25">
      <c r="A214" s="415"/>
      <c r="B214" s="415"/>
      <c r="C214" s="415"/>
      <c r="D214" s="415"/>
      <c r="E214" s="415"/>
      <c r="F214" s="415"/>
      <c r="G214" s="415"/>
      <c r="H214" s="61"/>
      <c r="I214" s="61"/>
      <c r="J214" s="61"/>
      <c r="K214" s="61"/>
      <c r="L214" s="61"/>
      <c r="M214" s="61"/>
      <c r="N214" s="61"/>
    </row>
    <row r="215" spans="1:14" x14ac:dyDescent="0.25">
      <c r="A215" s="415"/>
      <c r="B215" s="415"/>
      <c r="C215" s="415"/>
      <c r="D215" s="415"/>
      <c r="E215" s="415"/>
      <c r="F215" s="415"/>
      <c r="G215" s="415"/>
      <c r="H215" s="61"/>
      <c r="I215" s="61"/>
      <c r="J215" s="61"/>
      <c r="K215" s="61"/>
      <c r="L215" s="61"/>
      <c r="M215" s="61"/>
      <c r="N215" s="61"/>
    </row>
    <row r="216" spans="1:14" x14ac:dyDescent="0.25">
      <c r="A216" s="415"/>
      <c r="B216" s="415"/>
      <c r="C216" s="415"/>
      <c r="D216" s="415"/>
      <c r="E216" s="415"/>
      <c r="F216" s="415"/>
      <c r="G216" s="415"/>
      <c r="H216" s="61"/>
      <c r="I216" s="61"/>
      <c r="J216" s="61"/>
      <c r="K216" s="61"/>
      <c r="L216" s="61"/>
      <c r="M216" s="61"/>
      <c r="N216" s="61"/>
    </row>
    <row r="217" spans="1:14" x14ac:dyDescent="0.25">
      <c r="A217" s="415"/>
      <c r="B217" s="415"/>
      <c r="C217" s="415"/>
      <c r="D217" s="415"/>
      <c r="E217" s="415"/>
      <c r="F217" s="415"/>
      <c r="G217" s="415"/>
      <c r="H217" s="61"/>
      <c r="I217" s="61"/>
      <c r="J217" s="61"/>
      <c r="K217" s="61"/>
      <c r="L217" s="61"/>
      <c r="M217" s="61"/>
      <c r="N217" s="61"/>
    </row>
    <row r="218" spans="1:14" x14ac:dyDescent="0.25">
      <c r="A218" s="89"/>
      <c r="B218" s="89"/>
      <c r="C218" s="89"/>
      <c r="D218" s="89"/>
      <c r="E218" s="89"/>
      <c r="F218" s="89"/>
      <c r="G218" s="89"/>
      <c r="H218" s="61"/>
      <c r="I218" s="61"/>
      <c r="J218" s="61"/>
      <c r="K218" s="61"/>
      <c r="L218" s="61"/>
      <c r="M218" s="61"/>
      <c r="N218" s="61"/>
    </row>
    <row r="219" spans="1:14" x14ac:dyDescent="0.25">
      <c r="A219" s="89"/>
      <c r="B219" s="89"/>
      <c r="C219" s="89"/>
      <c r="D219" s="89"/>
      <c r="E219" s="89"/>
      <c r="F219" s="89"/>
      <c r="G219" s="89"/>
      <c r="H219" s="61"/>
      <c r="I219" s="61"/>
      <c r="J219" s="61"/>
      <c r="K219" s="61"/>
      <c r="L219" s="61"/>
      <c r="M219" s="61"/>
      <c r="N219" s="61"/>
    </row>
    <row r="220" spans="1:14" x14ac:dyDescent="0.25">
      <c r="A220" s="89"/>
      <c r="B220" s="89"/>
      <c r="C220" s="89"/>
      <c r="D220" s="89"/>
      <c r="E220" s="89"/>
      <c r="F220" s="89"/>
      <c r="G220" s="89"/>
      <c r="H220" s="61"/>
      <c r="I220" s="61"/>
      <c r="J220" s="61"/>
      <c r="K220" s="61"/>
      <c r="L220" s="61"/>
      <c r="M220" s="61"/>
      <c r="N220" s="61"/>
    </row>
    <row r="221" spans="1:14" x14ac:dyDescent="0.25">
      <c r="A221" s="89"/>
      <c r="B221" s="89"/>
      <c r="C221" s="89"/>
      <c r="D221" s="89"/>
      <c r="E221" s="89"/>
      <c r="F221" s="89"/>
      <c r="G221" s="89"/>
      <c r="H221" s="61"/>
      <c r="I221" s="61"/>
      <c r="J221" s="61"/>
      <c r="K221" s="61"/>
      <c r="L221" s="61"/>
      <c r="M221" s="61"/>
      <c r="N221" s="61"/>
    </row>
    <row r="222" spans="1:14" x14ac:dyDescent="0.25">
      <c r="A222" s="89"/>
      <c r="B222" s="89"/>
      <c r="C222" s="89"/>
      <c r="D222" s="89"/>
      <c r="E222" s="89"/>
      <c r="F222" s="89"/>
      <c r="G222" s="89"/>
      <c r="H222" s="61"/>
      <c r="I222" s="61"/>
      <c r="J222" s="61"/>
      <c r="K222" s="61"/>
      <c r="L222" s="61"/>
      <c r="M222" s="61"/>
      <c r="N222" s="61"/>
    </row>
    <row r="223" spans="1:14" x14ac:dyDescent="0.25">
      <c r="A223" s="89"/>
      <c r="B223" s="89"/>
      <c r="C223" s="89"/>
      <c r="D223" s="89"/>
      <c r="E223" s="89"/>
      <c r="F223" s="89"/>
      <c r="G223" s="89"/>
      <c r="H223" s="61"/>
      <c r="I223" s="61"/>
      <c r="J223" s="61"/>
      <c r="K223" s="61"/>
      <c r="L223" s="61"/>
      <c r="M223" s="61"/>
      <c r="N223" s="61"/>
    </row>
    <row r="224" spans="1:14" x14ac:dyDescent="0.25">
      <c r="A224" s="89"/>
      <c r="B224" s="89"/>
      <c r="C224" s="89"/>
      <c r="D224" s="89"/>
      <c r="E224" s="89"/>
      <c r="F224" s="89"/>
      <c r="G224" s="89"/>
      <c r="H224" s="61"/>
      <c r="I224" s="61"/>
      <c r="J224" s="61"/>
      <c r="K224" s="61"/>
      <c r="L224" s="61"/>
      <c r="M224" s="61"/>
      <c r="N224" s="61"/>
    </row>
    <row r="225" spans="1:15" x14ac:dyDescent="0.25">
      <c r="A225" s="89"/>
      <c r="B225" s="89"/>
      <c r="C225" s="89"/>
      <c r="D225" s="89"/>
      <c r="E225" s="89"/>
      <c r="F225" s="89"/>
      <c r="G225" s="89"/>
      <c r="H225" s="61"/>
      <c r="I225" s="61"/>
      <c r="J225" s="61"/>
      <c r="K225" s="61"/>
      <c r="L225" s="61"/>
      <c r="M225" s="61"/>
      <c r="N225" s="61"/>
    </row>
    <row r="226" spans="1:15" x14ac:dyDescent="0.25">
      <c r="A226" s="89"/>
      <c r="B226" s="89"/>
      <c r="C226" s="89"/>
      <c r="D226" s="89"/>
      <c r="E226" s="89"/>
      <c r="F226" s="89"/>
      <c r="G226" s="89"/>
      <c r="H226" s="61"/>
      <c r="I226" s="61"/>
      <c r="J226" s="61"/>
      <c r="K226" s="61"/>
      <c r="L226" s="61"/>
      <c r="M226" s="61"/>
      <c r="N226" s="61"/>
    </row>
    <row r="227" spans="1:15" x14ac:dyDescent="0.25">
      <c r="A227" s="89"/>
      <c r="B227" s="89"/>
      <c r="C227" s="89"/>
      <c r="D227" s="89"/>
      <c r="E227" s="89"/>
      <c r="F227" s="89"/>
      <c r="G227" s="89"/>
      <c r="H227" s="61"/>
      <c r="I227" s="61"/>
      <c r="J227" s="61"/>
      <c r="K227" s="61"/>
      <c r="L227" s="61"/>
      <c r="M227" s="61"/>
      <c r="N227" s="61"/>
    </row>
    <row r="228" spans="1:15" x14ac:dyDescent="0.25">
      <c r="A228" s="765"/>
      <c r="B228" s="765"/>
      <c r="C228" s="765"/>
      <c r="D228" s="765"/>
      <c r="E228" s="765"/>
      <c r="F228" s="765"/>
      <c r="G228" s="765"/>
      <c r="H228" s="61"/>
      <c r="I228" s="61"/>
      <c r="J228" s="61"/>
      <c r="K228" s="61"/>
      <c r="L228" s="61"/>
      <c r="M228" s="61"/>
      <c r="N228" s="61"/>
    </row>
    <row r="229" spans="1:15" x14ac:dyDescent="0.25">
      <c r="A229" s="89"/>
      <c r="B229" s="89"/>
      <c r="C229" s="89"/>
      <c r="D229" s="89"/>
      <c r="E229" s="89"/>
      <c r="F229" s="89"/>
      <c r="G229" s="89"/>
      <c r="H229" s="61"/>
      <c r="I229" s="61"/>
      <c r="J229" s="61"/>
      <c r="K229" s="61"/>
      <c r="L229" s="61"/>
      <c r="M229" s="61"/>
      <c r="N229" s="61"/>
    </row>
    <row r="230" spans="1:15" x14ac:dyDescent="0.25">
      <c r="A230" s="89"/>
      <c r="B230" s="89"/>
      <c r="C230" s="89"/>
      <c r="D230" s="89"/>
      <c r="E230" s="89"/>
      <c r="F230" s="89"/>
      <c r="G230" s="89"/>
      <c r="H230" s="61"/>
      <c r="I230" s="61"/>
      <c r="J230" s="61"/>
      <c r="K230" s="61"/>
      <c r="L230" s="61"/>
      <c r="M230" s="61"/>
      <c r="N230" s="61"/>
    </row>
    <row r="231" spans="1:15" x14ac:dyDescent="0.25">
      <c r="A231" s="415"/>
      <c r="B231" s="415"/>
      <c r="C231" s="415"/>
      <c r="D231" s="415"/>
      <c r="E231" s="415"/>
      <c r="F231" s="415"/>
      <c r="G231" s="415"/>
      <c r="H231" s="61"/>
      <c r="I231" s="61"/>
      <c r="J231" s="61"/>
      <c r="K231" s="61"/>
      <c r="L231" s="61"/>
      <c r="M231" s="61"/>
      <c r="N231" s="61"/>
    </row>
    <row r="232" spans="1:15" x14ac:dyDescent="0.25">
      <c r="A232" s="415"/>
      <c r="B232" s="415"/>
      <c r="C232" s="415"/>
      <c r="D232" s="415"/>
      <c r="E232" s="415"/>
      <c r="F232" s="415"/>
      <c r="G232" s="415"/>
      <c r="H232" s="61"/>
      <c r="I232" s="61"/>
      <c r="J232" s="61"/>
      <c r="K232" s="61"/>
      <c r="L232" s="61"/>
      <c r="M232" s="61"/>
      <c r="N232" s="61"/>
    </row>
    <row r="233" spans="1:15" x14ac:dyDescent="0.25">
      <c r="A233" s="415"/>
      <c r="B233" s="415"/>
      <c r="C233" s="415"/>
      <c r="D233" s="415"/>
      <c r="E233" s="415"/>
      <c r="F233" s="415"/>
      <c r="G233" s="415"/>
      <c r="H233" s="61"/>
      <c r="I233" s="61"/>
      <c r="J233" s="61"/>
      <c r="K233" s="61"/>
      <c r="L233" s="61"/>
      <c r="M233" s="61"/>
      <c r="N233" s="61"/>
    </row>
    <row r="234" spans="1:15" x14ac:dyDescent="0.25">
      <c r="A234" s="415"/>
      <c r="B234" s="415"/>
      <c r="C234" s="415"/>
      <c r="D234" s="415"/>
      <c r="E234" s="415"/>
      <c r="F234" s="415"/>
      <c r="G234" s="415"/>
      <c r="H234" s="61"/>
      <c r="I234" s="61"/>
      <c r="J234" s="61"/>
      <c r="K234" s="61"/>
      <c r="L234" s="61"/>
      <c r="M234" s="61"/>
      <c r="N234" s="61"/>
    </row>
    <row r="235" spans="1:15" x14ac:dyDescent="0.25">
      <c r="A235" s="415"/>
      <c r="B235" s="415"/>
      <c r="C235" s="415"/>
      <c r="D235" s="415"/>
      <c r="E235" s="415"/>
      <c r="F235" s="415"/>
      <c r="G235" s="415"/>
      <c r="H235" s="61"/>
      <c r="I235" s="61"/>
      <c r="J235" s="61"/>
      <c r="K235" s="61"/>
      <c r="L235" s="61"/>
      <c r="M235" s="61"/>
      <c r="N235" s="61"/>
    </row>
    <row r="236" spans="1:15" x14ac:dyDescent="0.25">
      <c r="A236" s="415"/>
      <c r="B236" s="415"/>
      <c r="C236" s="415"/>
      <c r="D236" s="415"/>
      <c r="E236" s="415"/>
      <c r="F236" s="415"/>
      <c r="G236" s="415"/>
      <c r="H236" s="61"/>
      <c r="I236" s="61"/>
      <c r="J236" s="61"/>
      <c r="K236" s="61"/>
      <c r="L236" s="61"/>
      <c r="M236" s="61"/>
      <c r="N236" s="61"/>
    </row>
    <row r="237" spans="1:15" x14ac:dyDescent="0.25">
      <c r="A237" s="415"/>
      <c r="B237" s="415"/>
      <c r="C237" s="415"/>
      <c r="D237" s="415"/>
      <c r="E237" s="415"/>
      <c r="F237" s="415"/>
      <c r="G237" s="415"/>
      <c r="H237" s="61"/>
      <c r="I237" s="61"/>
      <c r="J237" s="61"/>
      <c r="K237" s="61"/>
      <c r="L237" s="61"/>
      <c r="M237" s="61"/>
      <c r="N237" s="61"/>
    </row>
    <row r="238" spans="1:15" x14ac:dyDescent="0.25">
      <c r="A238" s="415"/>
      <c r="B238" s="415"/>
      <c r="C238" s="415"/>
      <c r="D238" s="415"/>
      <c r="E238" s="415"/>
      <c r="F238" s="415"/>
      <c r="G238" s="415"/>
      <c r="H238" s="61"/>
      <c r="I238" s="61"/>
      <c r="J238" s="61"/>
      <c r="K238" s="61"/>
      <c r="L238" s="61"/>
      <c r="M238" s="61"/>
      <c r="N238" s="61"/>
    </row>
    <row r="239" spans="1:15" x14ac:dyDescent="0.25">
      <c r="A239" s="415"/>
      <c r="B239" s="415"/>
      <c r="C239" s="415"/>
      <c r="D239" s="415"/>
      <c r="E239" s="415"/>
      <c r="F239" s="415"/>
      <c r="G239" s="415"/>
      <c r="H239" s="89"/>
      <c r="I239" s="89"/>
      <c r="J239" s="89"/>
      <c r="K239" s="89"/>
      <c r="L239" s="89"/>
      <c r="M239" s="89"/>
      <c r="N239" s="89"/>
      <c r="O239" s="415"/>
    </row>
    <row r="240" spans="1:15" x14ac:dyDescent="0.25">
      <c r="A240" s="415"/>
      <c r="B240" s="415"/>
      <c r="C240" s="415"/>
      <c r="D240" s="415"/>
      <c r="E240" s="415"/>
      <c r="F240" s="415"/>
      <c r="G240" s="415"/>
      <c r="H240" s="89"/>
      <c r="I240" s="89"/>
      <c r="J240" s="89"/>
      <c r="K240" s="89"/>
      <c r="L240" s="89"/>
      <c r="M240" s="89"/>
      <c r="N240" s="89"/>
      <c r="O240" s="415"/>
    </row>
    <row r="241" spans="1:15" x14ac:dyDescent="0.25">
      <c r="A241" s="415"/>
      <c r="B241" s="415"/>
      <c r="C241" s="415"/>
      <c r="D241" s="415"/>
      <c r="E241" s="415"/>
      <c r="F241" s="415"/>
      <c r="G241" s="415"/>
      <c r="H241" s="89"/>
      <c r="I241" s="89"/>
      <c r="J241" s="89"/>
      <c r="K241" s="89"/>
      <c r="L241" s="89"/>
      <c r="M241" s="89"/>
      <c r="N241" s="89"/>
      <c r="O241" s="415"/>
    </row>
    <row r="242" spans="1:15" x14ac:dyDescent="0.25">
      <c r="A242" s="415"/>
      <c r="B242" s="415"/>
      <c r="C242" s="415"/>
      <c r="D242" s="415"/>
      <c r="E242" s="415"/>
      <c r="F242" s="415"/>
      <c r="G242" s="415"/>
      <c r="H242" s="89"/>
      <c r="I242" s="89"/>
      <c r="J242" s="89"/>
      <c r="K242" s="89"/>
      <c r="L242" s="89"/>
      <c r="M242" s="89"/>
      <c r="N242" s="89"/>
      <c r="O242" s="415"/>
    </row>
    <row r="243" spans="1:15" x14ac:dyDescent="0.25">
      <c r="A243" s="415"/>
      <c r="B243" s="415"/>
      <c r="C243" s="415"/>
      <c r="D243" s="415"/>
      <c r="E243" s="415"/>
      <c r="F243" s="415"/>
      <c r="G243" s="415"/>
      <c r="H243" s="89"/>
      <c r="I243" s="89"/>
      <c r="J243" s="89"/>
      <c r="K243" s="89"/>
      <c r="L243" s="89"/>
      <c r="M243" s="89"/>
      <c r="N243" s="89"/>
      <c r="O243" s="415"/>
    </row>
    <row r="244" spans="1:15" x14ac:dyDescent="0.25">
      <c r="A244" s="415"/>
      <c r="B244" s="415"/>
      <c r="C244" s="415"/>
      <c r="D244" s="415"/>
      <c r="E244" s="415"/>
      <c r="F244" s="415"/>
      <c r="G244" s="415"/>
      <c r="H244" s="89"/>
      <c r="I244" s="89"/>
      <c r="J244" s="89"/>
      <c r="K244" s="89"/>
      <c r="L244" s="89"/>
      <c r="M244" s="89"/>
      <c r="N244" s="89"/>
      <c r="O244" s="415"/>
    </row>
    <row r="245" spans="1:15" x14ac:dyDescent="0.25">
      <c r="A245" s="415"/>
      <c r="B245" s="415"/>
      <c r="C245" s="415"/>
      <c r="D245" s="415"/>
      <c r="E245" s="415"/>
      <c r="F245" s="415"/>
      <c r="G245" s="415"/>
      <c r="H245" s="89"/>
      <c r="I245" s="89"/>
      <c r="J245" s="89"/>
      <c r="K245" s="89"/>
      <c r="L245" s="89"/>
      <c r="M245" s="89"/>
      <c r="N245" s="89"/>
      <c r="O245" s="415"/>
    </row>
    <row r="246" spans="1:15" x14ac:dyDescent="0.25">
      <c r="A246" s="415"/>
      <c r="B246" s="415"/>
      <c r="C246" s="415"/>
      <c r="D246" s="415"/>
      <c r="E246" s="415"/>
      <c r="F246" s="415"/>
      <c r="G246" s="415"/>
      <c r="H246" s="89"/>
      <c r="I246" s="89"/>
      <c r="J246" s="89"/>
      <c r="K246" s="89"/>
      <c r="L246" s="89"/>
      <c r="M246" s="89"/>
      <c r="N246" s="89"/>
      <c r="O246" s="415"/>
    </row>
    <row r="247" spans="1:15" x14ac:dyDescent="0.25">
      <c r="A247" s="415"/>
      <c r="B247" s="415"/>
      <c r="C247" s="415"/>
      <c r="D247" s="415"/>
      <c r="E247" s="415"/>
      <c r="F247" s="415"/>
      <c r="G247" s="415"/>
      <c r="H247" s="89"/>
      <c r="I247" s="89"/>
      <c r="J247" s="89"/>
      <c r="K247" s="89"/>
      <c r="L247" s="89"/>
      <c r="M247" s="89"/>
      <c r="N247" s="89"/>
      <c r="O247" s="415"/>
    </row>
    <row r="248" spans="1:15" x14ac:dyDescent="0.25">
      <c r="A248" s="415"/>
      <c r="B248" s="415"/>
      <c r="C248" s="415"/>
      <c r="D248" s="415"/>
      <c r="E248" s="415"/>
      <c r="F248" s="415"/>
      <c r="G248" s="415"/>
      <c r="H248" s="89"/>
      <c r="I248" s="89"/>
      <c r="J248" s="89"/>
      <c r="K248" s="89"/>
      <c r="L248" s="89"/>
      <c r="M248" s="89"/>
      <c r="N248" s="89"/>
      <c r="O248" s="415"/>
    </row>
    <row r="249" spans="1:15" x14ac:dyDescent="0.25">
      <c r="A249" s="415"/>
      <c r="B249" s="415"/>
      <c r="C249" s="415"/>
      <c r="D249" s="415"/>
      <c r="E249" s="415"/>
      <c r="F249" s="415"/>
      <c r="G249" s="415"/>
      <c r="H249" s="89"/>
      <c r="I249" s="89"/>
      <c r="J249" s="89"/>
      <c r="K249" s="89"/>
      <c r="L249" s="89"/>
      <c r="M249" s="89"/>
      <c r="N249" s="89"/>
      <c r="O249" s="415"/>
    </row>
    <row r="250" spans="1:15" x14ac:dyDescent="0.25">
      <c r="A250" s="415"/>
      <c r="B250" s="415"/>
      <c r="C250" s="415"/>
      <c r="D250" s="415"/>
      <c r="E250" s="415"/>
      <c r="F250" s="415"/>
      <c r="G250" s="415"/>
      <c r="H250" s="61"/>
      <c r="I250" s="61"/>
      <c r="J250" s="61"/>
      <c r="K250" s="61"/>
      <c r="L250" s="61"/>
      <c r="M250" s="61"/>
      <c r="N250" s="61"/>
    </row>
    <row r="251" spans="1:15" x14ac:dyDescent="0.25">
      <c r="A251" s="415"/>
      <c r="B251" s="415"/>
      <c r="C251" s="415"/>
      <c r="D251" s="415"/>
      <c r="E251" s="415"/>
      <c r="F251" s="415"/>
      <c r="G251" s="415"/>
      <c r="H251" s="61"/>
      <c r="I251" s="61"/>
      <c r="J251" s="61"/>
      <c r="K251" s="61"/>
      <c r="L251" s="61"/>
      <c r="M251" s="61"/>
      <c r="N251" s="61"/>
    </row>
    <row r="252" spans="1:15" x14ac:dyDescent="0.25">
      <c r="A252" s="415"/>
      <c r="B252" s="415"/>
      <c r="C252" s="415"/>
      <c r="D252" s="415"/>
      <c r="E252" s="415"/>
      <c r="F252" s="415"/>
      <c r="G252" s="415"/>
      <c r="H252" s="61"/>
      <c r="I252" s="61"/>
      <c r="J252" s="61"/>
      <c r="K252" s="61"/>
      <c r="L252" s="61"/>
      <c r="M252" s="61"/>
      <c r="N252" s="61"/>
    </row>
    <row r="253" spans="1:15" x14ac:dyDescent="0.25">
      <c r="A253" s="415"/>
      <c r="B253" s="415"/>
      <c r="C253" s="415"/>
      <c r="D253" s="415"/>
      <c r="E253" s="415"/>
      <c r="F253" s="415"/>
      <c r="G253" s="415"/>
      <c r="H253" s="61"/>
      <c r="I253" s="61"/>
      <c r="J253" s="61"/>
      <c r="K253" s="61"/>
      <c r="L253" s="61"/>
      <c r="M253" s="61"/>
      <c r="N253" s="61"/>
    </row>
    <row r="254" spans="1:15" x14ac:dyDescent="0.25">
      <c r="A254" s="415"/>
      <c r="B254" s="415"/>
      <c r="C254" s="415"/>
      <c r="D254" s="415"/>
      <c r="E254" s="415"/>
      <c r="F254" s="415"/>
      <c r="G254" s="415"/>
      <c r="H254" s="61"/>
      <c r="I254" s="61"/>
      <c r="J254" s="61"/>
      <c r="K254" s="61"/>
      <c r="L254" s="61"/>
      <c r="M254" s="61"/>
      <c r="N254" s="61"/>
    </row>
    <row r="255" spans="1:15" x14ac:dyDescent="0.25">
      <c r="A255" s="415"/>
      <c r="B255" s="415"/>
      <c r="C255" s="415"/>
      <c r="D255" s="415"/>
      <c r="E255" s="415"/>
      <c r="F255" s="415"/>
      <c r="G255" s="415"/>
      <c r="H255" s="61"/>
      <c r="I255" s="61"/>
      <c r="J255" s="61"/>
      <c r="K255" s="61"/>
      <c r="L255" s="61"/>
      <c r="M255" s="61"/>
      <c r="N255" s="61"/>
    </row>
    <row r="256" spans="1:15" x14ac:dyDescent="0.25">
      <c r="A256" s="415"/>
      <c r="B256" s="415"/>
      <c r="C256" s="415"/>
      <c r="D256" s="415"/>
      <c r="E256" s="415"/>
      <c r="F256" s="415"/>
      <c r="G256" s="415"/>
      <c r="H256" s="61"/>
      <c r="I256" s="61"/>
      <c r="J256" s="61"/>
      <c r="K256" s="61"/>
      <c r="L256" s="61"/>
      <c r="M256" s="61"/>
      <c r="N256" s="61"/>
    </row>
    <row r="257" spans="1:14" x14ac:dyDescent="0.25">
      <c r="A257" s="415"/>
      <c r="B257" s="415"/>
      <c r="C257" s="415"/>
      <c r="D257" s="415"/>
      <c r="E257" s="415"/>
      <c r="F257" s="415"/>
      <c r="G257" s="415"/>
      <c r="H257" s="61"/>
      <c r="I257" s="61"/>
      <c r="J257" s="61"/>
      <c r="K257" s="61"/>
      <c r="L257" s="61"/>
      <c r="M257" s="61"/>
      <c r="N257" s="61"/>
    </row>
    <row r="258" spans="1:14" x14ac:dyDescent="0.25">
      <c r="A258" s="415"/>
      <c r="B258" s="415"/>
      <c r="C258" s="415"/>
      <c r="D258" s="415"/>
      <c r="E258" s="415"/>
      <c r="F258" s="415"/>
      <c r="G258" s="415"/>
      <c r="H258" s="61"/>
      <c r="I258" s="61"/>
      <c r="J258" s="61"/>
      <c r="K258" s="61"/>
      <c r="L258" s="61"/>
      <c r="M258" s="61"/>
      <c r="N258" s="61"/>
    </row>
    <row r="259" spans="1:14" x14ac:dyDescent="0.25">
      <c r="A259" s="415"/>
      <c r="B259" s="415"/>
      <c r="C259" s="415"/>
      <c r="D259" s="415"/>
      <c r="E259" s="415"/>
      <c r="F259" s="415"/>
      <c r="G259" s="415"/>
      <c r="H259" s="61"/>
      <c r="I259" s="61"/>
      <c r="J259" s="61"/>
      <c r="K259" s="61"/>
      <c r="L259" s="61"/>
      <c r="M259" s="61"/>
      <c r="N259" s="61"/>
    </row>
    <row r="260" spans="1:14" x14ac:dyDescent="0.25">
      <c r="A260" s="415"/>
      <c r="B260" s="415"/>
      <c r="C260" s="415"/>
      <c r="D260" s="415"/>
      <c r="E260" s="415"/>
      <c r="F260" s="415"/>
      <c r="G260" s="415"/>
      <c r="H260" s="61"/>
      <c r="I260" s="61"/>
      <c r="J260" s="61"/>
      <c r="K260" s="61"/>
      <c r="L260" s="61"/>
      <c r="M260" s="61"/>
      <c r="N260" s="61"/>
    </row>
    <row r="261" spans="1:14" x14ac:dyDescent="0.25">
      <c r="A261" s="415"/>
      <c r="B261" s="415"/>
      <c r="C261" s="415"/>
      <c r="D261" s="415"/>
      <c r="E261" s="415"/>
      <c r="F261" s="415"/>
      <c r="G261" s="415"/>
      <c r="H261" s="61"/>
      <c r="I261" s="61"/>
      <c r="J261" s="61"/>
      <c r="K261" s="61"/>
      <c r="L261" s="61"/>
      <c r="M261" s="61"/>
      <c r="N261" s="61"/>
    </row>
    <row r="262" spans="1:14" x14ac:dyDescent="0.25">
      <c r="A262" s="415"/>
      <c r="B262" s="415"/>
      <c r="C262" s="415"/>
      <c r="D262" s="415"/>
      <c r="E262" s="415"/>
      <c r="F262" s="415"/>
      <c r="G262" s="415"/>
      <c r="H262" s="61"/>
      <c r="I262" s="61"/>
      <c r="J262" s="61"/>
      <c r="K262" s="61"/>
      <c r="L262" s="61"/>
      <c r="M262" s="61"/>
      <c r="N262" s="61"/>
    </row>
    <row r="263" spans="1:14" x14ac:dyDescent="0.25">
      <c r="A263" s="415"/>
      <c r="B263" s="415"/>
      <c r="C263" s="415"/>
      <c r="D263" s="415"/>
      <c r="E263" s="415"/>
      <c r="F263" s="415"/>
      <c r="G263" s="415"/>
      <c r="H263" s="61"/>
      <c r="I263" s="61"/>
      <c r="J263" s="61"/>
      <c r="K263" s="61"/>
      <c r="L263" s="61"/>
      <c r="M263" s="61"/>
      <c r="N263" s="61"/>
    </row>
    <row r="264" spans="1:14" x14ac:dyDescent="0.25">
      <c r="A264" s="415"/>
      <c r="B264" s="415"/>
      <c r="C264" s="415"/>
      <c r="D264" s="415"/>
      <c r="E264" s="415"/>
      <c r="F264" s="415"/>
      <c r="G264" s="415"/>
      <c r="H264" s="61"/>
      <c r="I264" s="61"/>
      <c r="J264" s="61"/>
      <c r="K264" s="61"/>
      <c r="L264" s="61"/>
      <c r="M264" s="61"/>
      <c r="N264" s="61"/>
    </row>
    <row r="265" spans="1:14" x14ac:dyDescent="0.25">
      <c r="A265" s="415"/>
      <c r="B265" s="415"/>
      <c r="C265" s="415"/>
      <c r="D265" s="415"/>
      <c r="E265" s="415"/>
      <c r="F265" s="415"/>
      <c r="G265" s="415"/>
      <c r="H265" s="61"/>
      <c r="I265" s="61"/>
      <c r="J265" s="61"/>
      <c r="K265" s="61"/>
      <c r="L265" s="61"/>
      <c r="M265" s="61"/>
      <c r="N265" s="61"/>
    </row>
    <row r="266" spans="1:14" x14ac:dyDescent="0.25">
      <c r="A266" s="415"/>
      <c r="B266" s="415"/>
      <c r="C266" s="415"/>
      <c r="D266" s="415"/>
      <c r="E266" s="415"/>
      <c r="F266" s="415"/>
      <c r="G266" s="415"/>
      <c r="H266" s="61"/>
      <c r="I266" s="61"/>
      <c r="J266" s="61"/>
      <c r="K266" s="61"/>
      <c r="L266" s="61"/>
      <c r="M266" s="61"/>
      <c r="N266" s="61"/>
    </row>
    <row r="267" spans="1:14" x14ac:dyDescent="0.25">
      <c r="A267" s="415"/>
      <c r="B267" s="415"/>
      <c r="C267" s="415"/>
      <c r="D267" s="415"/>
      <c r="E267" s="415"/>
      <c r="F267" s="415"/>
      <c r="G267" s="415"/>
      <c r="H267" s="61"/>
      <c r="I267" s="61"/>
      <c r="J267" s="61"/>
      <c r="K267" s="61"/>
      <c r="L267" s="61"/>
      <c r="M267" s="61"/>
      <c r="N267" s="61"/>
    </row>
    <row r="268" spans="1:14" x14ac:dyDescent="0.25">
      <c r="A268" s="415"/>
      <c r="B268" s="415"/>
      <c r="C268" s="415"/>
      <c r="D268" s="415"/>
      <c r="E268" s="415"/>
      <c r="F268" s="415"/>
      <c r="G268" s="415"/>
      <c r="H268" s="61"/>
      <c r="I268" s="61"/>
      <c r="J268" s="61"/>
      <c r="K268" s="61"/>
      <c r="L268" s="61"/>
      <c r="M268" s="61"/>
      <c r="N268" s="61"/>
    </row>
    <row r="269" spans="1:14" x14ac:dyDescent="0.25">
      <c r="A269" s="415"/>
      <c r="B269" s="415"/>
      <c r="C269" s="415"/>
      <c r="D269" s="415"/>
      <c r="E269" s="415"/>
      <c r="F269" s="415"/>
      <c r="G269" s="415"/>
      <c r="H269" s="61"/>
      <c r="I269" s="61"/>
      <c r="J269" s="61"/>
      <c r="K269" s="61"/>
      <c r="L269" s="61"/>
      <c r="M269" s="61"/>
      <c r="N269" s="61"/>
    </row>
    <row r="270" spans="1:14" x14ac:dyDescent="0.25">
      <c r="A270" s="415"/>
      <c r="B270" s="415"/>
      <c r="C270" s="415"/>
      <c r="D270" s="415"/>
      <c r="E270" s="415"/>
      <c r="F270" s="415"/>
      <c r="G270" s="415"/>
      <c r="H270" s="61"/>
      <c r="I270" s="61"/>
      <c r="J270" s="61"/>
      <c r="K270" s="61"/>
      <c r="L270" s="61"/>
      <c r="M270" s="61"/>
      <c r="N270" s="61"/>
    </row>
    <row r="271" spans="1:14" x14ac:dyDescent="0.25">
      <c r="A271" s="415"/>
      <c r="B271" s="415"/>
      <c r="C271" s="415"/>
      <c r="D271" s="415"/>
      <c r="E271" s="415"/>
      <c r="F271" s="415"/>
      <c r="G271" s="415"/>
      <c r="H271" s="61"/>
      <c r="I271" s="61"/>
      <c r="J271" s="61"/>
      <c r="K271" s="61"/>
      <c r="L271" s="61"/>
      <c r="M271" s="61"/>
      <c r="N271" s="61"/>
    </row>
    <row r="272" spans="1:14" x14ac:dyDescent="0.25">
      <c r="A272" s="415"/>
      <c r="B272" s="415"/>
      <c r="C272" s="415"/>
      <c r="D272" s="415"/>
      <c r="E272" s="415"/>
      <c r="F272" s="415"/>
      <c r="G272" s="415"/>
      <c r="H272" s="61"/>
      <c r="I272" s="61"/>
      <c r="J272" s="61"/>
      <c r="K272" s="61"/>
      <c r="L272" s="61"/>
      <c r="M272" s="61"/>
      <c r="N272" s="61"/>
    </row>
    <row r="273" spans="1:14" x14ac:dyDescent="0.25">
      <c r="A273" s="415"/>
      <c r="B273" s="415"/>
      <c r="C273" s="415"/>
      <c r="D273" s="415"/>
      <c r="E273" s="415"/>
      <c r="F273" s="415"/>
      <c r="G273" s="415"/>
      <c r="H273" s="61"/>
      <c r="I273" s="61"/>
      <c r="J273" s="61"/>
      <c r="K273" s="61"/>
      <c r="L273" s="61"/>
      <c r="M273" s="61"/>
      <c r="N273" s="61"/>
    </row>
    <row r="274" spans="1:14" x14ac:dyDescent="0.25">
      <c r="A274" s="415"/>
      <c r="B274" s="415"/>
      <c r="C274" s="415"/>
      <c r="D274" s="415"/>
      <c r="E274" s="415"/>
      <c r="F274" s="415"/>
      <c r="G274" s="415"/>
    </row>
    <row r="275" spans="1:14" x14ac:dyDescent="0.25">
      <c r="A275" s="415"/>
      <c r="B275" s="415"/>
      <c r="C275" s="415"/>
      <c r="D275" s="415"/>
      <c r="E275" s="415"/>
      <c r="F275" s="415"/>
      <c r="G275" s="415"/>
    </row>
    <row r="276" spans="1:14" x14ac:dyDescent="0.25">
      <c r="A276" s="415"/>
      <c r="B276" s="415"/>
      <c r="C276" s="415"/>
      <c r="D276" s="415"/>
      <c r="E276" s="415"/>
      <c r="F276" s="415"/>
      <c r="G276" s="415"/>
    </row>
    <row r="277" spans="1:14" x14ac:dyDescent="0.25">
      <c r="A277" s="415"/>
      <c r="B277" s="415"/>
      <c r="C277" s="415"/>
      <c r="D277" s="415"/>
      <c r="E277" s="415"/>
      <c r="F277" s="415"/>
      <c r="G277" s="415"/>
    </row>
    <row r="278" spans="1:14" x14ac:dyDescent="0.25">
      <c r="A278" s="415"/>
      <c r="B278" s="415"/>
      <c r="C278" s="415"/>
      <c r="D278" s="415"/>
      <c r="E278" s="415"/>
      <c r="F278" s="415"/>
      <c r="G278" s="415"/>
    </row>
    <row r="279" spans="1:14" x14ac:dyDescent="0.25">
      <c r="A279" s="415"/>
      <c r="B279" s="415"/>
      <c r="C279" s="415"/>
      <c r="D279" s="415"/>
      <c r="E279" s="415"/>
      <c r="F279" s="415"/>
      <c r="G279" s="415"/>
    </row>
    <row r="280" spans="1:14" x14ac:dyDescent="0.25">
      <c r="A280" s="415"/>
      <c r="B280" s="415"/>
      <c r="C280" s="415"/>
      <c r="D280" s="415"/>
      <c r="E280" s="415"/>
      <c r="F280" s="415"/>
      <c r="G280" s="415"/>
    </row>
    <row r="281" spans="1:14" x14ac:dyDescent="0.25">
      <c r="A281" s="415"/>
      <c r="B281" s="415"/>
      <c r="C281" s="415"/>
      <c r="D281" s="415"/>
      <c r="E281" s="415"/>
      <c r="F281" s="415"/>
      <c r="G281" s="415"/>
    </row>
    <row r="282" spans="1:14" x14ac:dyDescent="0.25">
      <c r="A282" s="415"/>
      <c r="B282" s="415"/>
      <c r="C282" s="415"/>
      <c r="D282" s="415"/>
      <c r="E282" s="415"/>
      <c r="F282" s="415"/>
      <c r="G282" s="415"/>
    </row>
    <row r="283" spans="1:14" x14ac:dyDescent="0.25">
      <c r="A283" s="415"/>
      <c r="B283" s="415"/>
      <c r="C283" s="415"/>
      <c r="D283" s="415"/>
      <c r="E283" s="415"/>
      <c r="F283" s="415"/>
      <c r="G283" s="415"/>
    </row>
    <row r="284" spans="1:14" x14ac:dyDescent="0.25">
      <c r="A284" s="764"/>
      <c r="B284" s="764"/>
      <c r="C284" s="764"/>
      <c r="D284" s="764"/>
      <c r="E284" s="764"/>
      <c r="F284" s="764"/>
      <c r="G284" s="764"/>
    </row>
    <row r="285" spans="1:14" x14ac:dyDescent="0.25">
      <c r="A285" s="415"/>
      <c r="B285" s="415"/>
      <c r="C285" s="415"/>
      <c r="D285" s="415"/>
      <c r="E285" s="415"/>
      <c r="F285" s="415"/>
      <c r="G285" s="415"/>
    </row>
    <row r="286" spans="1:14" x14ac:dyDescent="0.25">
      <c r="A286" s="415"/>
      <c r="B286" s="415"/>
      <c r="C286" s="415"/>
      <c r="D286" s="415"/>
      <c r="E286" s="415"/>
      <c r="F286" s="415"/>
      <c r="G286" s="415"/>
    </row>
    <row r="287" spans="1:14" x14ac:dyDescent="0.25">
      <c r="A287" s="415"/>
      <c r="B287" s="415"/>
      <c r="C287" s="415"/>
      <c r="D287" s="415"/>
      <c r="E287" s="415"/>
      <c r="F287" s="415"/>
      <c r="G287" s="415"/>
    </row>
    <row r="288" spans="1:14" x14ac:dyDescent="0.25">
      <c r="A288" s="415"/>
      <c r="B288" s="415"/>
      <c r="C288" s="415"/>
      <c r="D288" s="415"/>
      <c r="E288" s="415"/>
      <c r="F288" s="415"/>
      <c r="G288" s="415"/>
    </row>
    <row r="289" spans="1:7" x14ac:dyDescent="0.25">
      <c r="A289" s="415"/>
      <c r="B289" s="415"/>
      <c r="C289" s="415"/>
      <c r="D289" s="415"/>
      <c r="E289" s="415"/>
      <c r="F289" s="415"/>
      <c r="G289" s="415"/>
    </row>
    <row r="290" spans="1:7" x14ac:dyDescent="0.25">
      <c r="A290" s="415"/>
      <c r="B290" s="415"/>
      <c r="C290" s="415"/>
      <c r="D290" s="415"/>
      <c r="E290" s="415"/>
      <c r="F290" s="415"/>
      <c r="G290" s="415"/>
    </row>
    <row r="291" spans="1:7" x14ac:dyDescent="0.25">
      <c r="A291" s="415"/>
      <c r="B291" s="415"/>
      <c r="C291" s="415"/>
      <c r="D291" s="415"/>
      <c r="E291" s="415"/>
      <c r="F291" s="415"/>
      <c r="G291" s="415"/>
    </row>
    <row r="292" spans="1:7" x14ac:dyDescent="0.25">
      <c r="A292" s="415"/>
      <c r="B292" s="415"/>
      <c r="C292" s="415"/>
      <c r="D292" s="415"/>
      <c r="E292" s="415"/>
      <c r="F292" s="415"/>
      <c r="G292" s="415"/>
    </row>
    <row r="293" spans="1:7" x14ac:dyDescent="0.25">
      <c r="A293" s="415"/>
      <c r="B293" s="415"/>
      <c r="C293" s="415"/>
      <c r="D293" s="415"/>
      <c r="E293" s="415"/>
      <c r="F293" s="415"/>
      <c r="G293" s="415"/>
    </row>
    <row r="294" spans="1:7" x14ac:dyDescent="0.25">
      <c r="A294" s="415"/>
      <c r="B294" s="415"/>
      <c r="C294" s="415"/>
      <c r="D294" s="415"/>
      <c r="E294" s="415"/>
      <c r="F294" s="415"/>
      <c r="G294" s="415"/>
    </row>
    <row r="295" spans="1:7" x14ac:dyDescent="0.25">
      <c r="A295" s="415"/>
      <c r="B295" s="415"/>
      <c r="C295" s="415"/>
      <c r="D295" s="415"/>
      <c r="E295" s="415"/>
      <c r="F295" s="415"/>
      <c r="G295" s="415"/>
    </row>
    <row r="296" spans="1:7" x14ac:dyDescent="0.25">
      <c r="A296" s="415"/>
      <c r="B296" s="415"/>
      <c r="C296" s="415"/>
      <c r="D296" s="415"/>
      <c r="E296" s="415"/>
      <c r="F296" s="415"/>
      <c r="G296" s="415"/>
    </row>
    <row r="297" spans="1:7" x14ac:dyDescent="0.25">
      <c r="A297" s="415"/>
      <c r="B297" s="415"/>
      <c r="C297" s="415"/>
      <c r="D297" s="415"/>
      <c r="E297" s="415"/>
      <c r="F297" s="415"/>
      <c r="G297" s="415"/>
    </row>
    <row r="298" spans="1:7" x14ac:dyDescent="0.25">
      <c r="A298" s="415"/>
      <c r="B298" s="415"/>
      <c r="C298" s="415"/>
      <c r="D298" s="415"/>
      <c r="E298" s="415"/>
      <c r="F298" s="415"/>
      <c r="G298" s="415"/>
    </row>
    <row r="299" spans="1:7" x14ac:dyDescent="0.25">
      <c r="A299" s="415"/>
      <c r="B299" s="415"/>
      <c r="C299" s="415"/>
      <c r="D299" s="415"/>
      <c r="E299" s="415"/>
      <c r="F299" s="415"/>
      <c r="G299" s="415"/>
    </row>
    <row r="300" spans="1:7" x14ac:dyDescent="0.25">
      <c r="A300" s="415"/>
      <c r="B300" s="415"/>
      <c r="C300" s="415"/>
      <c r="D300" s="415"/>
      <c r="E300" s="415"/>
      <c r="F300" s="415"/>
      <c r="G300" s="415"/>
    </row>
    <row r="301" spans="1:7" x14ac:dyDescent="0.25">
      <c r="A301" s="415"/>
      <c r="B301" s="415"/>
      <c r="C301" s="415"/>
      <c r="D301" s="415"/>
      <c r="E301" s="415"/>
      <c r="F301" s="415"/>
      <c r="G301" s="415"/>
    </row>
    <row r="302" spans="1:7" x14ac:dyDescent="0.25">
      <c r="A302" s="415"/>
      <c r="B302" s="415"/>
      <c r="C302" s="415"/>
      <c r="D302" s="415"/>
      <c r="E302" s="415"/>
      <c r="F302" s="415"/>
      <c r="G302" s="415"/>
    </row>
    <row r="303" spans="1:7" x14ac:dyDescent="0.25">
      <c r="A303" s="415"/>
      <c r="B303" s="415"/>
      <c r="C303" s="415"/>
      <c r="D303" s="415"/>
      <c r="E303" s="415"/>
      <c r="F303" s="415"/>
      <c r="G303" s="415"/>
    </row>
    <row r="304" spans="1:7" x14ac:dyDescent="0.25">
      <c r="A304" s="415"/>
      <c r="B304" s="415"/>
      <c r="C304" s="415"/>
      <c r="D304" s="415"/>
      <c r="E304" s="415"/>
      <c r="F304" s="415"/>
      <c r="G304" s="415"/>
    </row>
    <row r="305" spans="1:7" x14ac:dyDescent="0.25">
      <c r="A305" s="415"/>
      <c r="B305" s="415"/>
      <c r="C305" s="415"/>
      <c r="D305" s="415"/>
      <c r="E305" s="415"/>
      <c r="F305" s="415"/>
      <c r="G305" s="415"/>
    </row>
    <row r="306" spans="1:7" x14ac:dyDescent="0.25">
      <c r="A306" s="415"/>
      <c r="B306" s="415"/>
      <c r="C306" s="415"/>
      <c r="D306" s="415"/>
      <c r="E306" s="415"/>
      <c r="F306" s="415"/>
      <c r="G306" s="415"/>
    </row>
    <row r="307" spans="1:7" x14ac:dyDescent="0.25">
      <c r="A307" s="415"/>
      <c r="B307" s="415"/>
      <c r="C307" s="415"/>
      <c r="D307" s="415"/>
      <c r="E307" s="415"/>
      <c r="F307" s="415"/>
      <c r="G307" s="415"/>
    </row>
    <row r="308" spans="1:7" x14ac:dyDescent="0.25">
      <c r="A308" s="415"/>
      <c r="B308" s="415"/>
      <c r="C308" s="415"/>
      <c r="D308" s="415"/>
      <c r="E308" s="415"/>
      <c r="F308" s="415"/>
      <c r="G308" s="415"/>
    </row>
    <row r="309" spans="1:7" x14ac:dyDescent="0.25">
      <c r="A309" s="415"/>
      <c r="B309" s="415"/>
      <c r="C309" s="415"/>
      <c r="D309" s="415"/>
      <c r="E309" s="415"/>
      <c r="F309" s="415"/>
      <c r="G309" s="415"/>
    </row>
    <row r="310" spans="1:7" x14ac:dyDescent="0.25">
      <c r="A310" s="415"/>
      <c r="B310" s="415"/>
      <c r="C310" s="415"/>
      <c r="D310" s="415"/>
      <c r="E310" s="415"/>
      <c r="F310" s="415"/>
      <c r="G310" s="415"/>
    </row>
    <row r="311" spans="1:7" x14ac:dyDescent="0.25">
      <c r="A311" s="415"/>
      <c r="B311" s="415"/>
      <c r="C311" s="415"/>
      <c r="D311" s="415"/>
      <c r="E311" s="415"/>
      <c r="F311" s="415"/>
      <c r="G311" s="415"/>
    </row>
    <row r="312" spans="1:7" x14ac:dyDescent="0.25">
      <c r="A312" s="415"/>
      <c r="B312" s="415"/>
      <c r="C312" s="415"/>
      <c r="D312" s="415"/>
      <c r="E312" s="415"/>
      <c r="F312" s="415"/>
      <c r="G312" s="415"/>
    </row>
    <row r="313" spans="1:7" x14ac:dyDescent="0.25">
      <c r="A313" s="415"/>
      <c r="B313" s="415"/>
      <c r="C313" s="415"/>
      <c r="D313" s="415"/>
      <c r="E313" s="415"/>
      <c r="F313" s="415"/>
      <c r="G313" s="415"/>
    </row>
    <row r="314" spans="1:7" x14ac:dyDescent="0.25">
      <c r="A314" s="415"/>
      <c r="B314" s="415"/>
      <c r="C314" s="415"/>
      <c r="D314" s="415"/>
      <c r="E314" s="415"/>
      <c r="F314" s="415"/>
      <c r="G314" s="415"/>
    </row>
    <row r="315" spans="1:7" x14ac:dyDescent="0.25">
      <c r="A315" s="415"/>
      <c r="B315" s="415"/>
      <c r="C315" s="415"/>
      <c r="D315" s="415"/>
      <c r="E315" s="415"/>
      <c r="F315" s="415"/>
      <c r="G315" s="415"/>
    </row>
    <row r="316" spans="1:7" x14ac:dyDescent="0.25">
      <c r="A316" s="415"/>
      <c r="B316" s="415"/>
      <c r="C316" s="415"/>
      <c r="D316" s="415"/>
      <c r="E316" s="415"/>
      <c r="F316" s="415"/>
      <c r="G316" s="415"/>
    </row>
    <row r="317" spans="1:7" x14ac:dyDescent="0.25">
      <c r="A317" s="415"/>
      <c r="B317" s="415"/>
      <c r="C317" s="415"/>
      <c r="D317" s="415"/>
      <c r="E317" s="415"/>
      <c r="F317" s="415"/>
      <c r="G317" s="415"/>
    </row>
    <row r="318" spans="1:7" x14ac:dyDescent="0.25">
      <c r="A318" s="415"/>
      <c r="B318" s="415"/>
      <c r="C318" s="415"/>
      <c r="D318" s="415"/>
      <c r="E318" s="415"/>
      <c r="F318" s="415"/>
      <c r="G318" s="415"/>
    </row>
    <row r="319" spans="1:7" x14ac:dyDescent="0.25">
      <c r="A319" s="415"/>
      <c r="B319" s="415"/>
      <c r="C319" s="415"/>
      <c r="D319" s="415"/>
      <c r="E319" s="415"/>
      <c r="F319" s="415"/>
      <c r="G319" s="415"/>
    </row>
    <row r="320" spans="1:7" x14ac:dyDescent="0.25">
      <c r="A320" s="415"/>
      <c r="B320" s="415"/>
      <c r="C320" s="415"/>
      <c r="D320" s="415"/>
      <c r="E320" s="415"/>
      <c r="F320" s="415"/>
      <c r="G320" s="415"/>
    </row>
    <row r="321" spans="1:7" x14ac:dyDescent="0.25">
      <c r="A321" s="415"/>
      <c r="B321" s="415"/>
      <c r="C321" s="415"/>
      <c r="D321" s="415"/>
      <c r="E321" s="415"/>
      <c r="F321" s="415"/>
      <c r="G321" s="415"/>
    </row>
    <row r="322" spans="1:7" x14ac:dyDescent="0.25">
      <c r="A322" s="415"/>
      <c r="B322" s="415"/>
      <c r="C322" s="415"/>
      <c r="D322" s="415"/>
      <c r="E322" s="415"/>
      <c r="F322" s="415"/>
      <c r="G322" s="415"/>
    </row>
    <row r="323" spans="1:7" x14ac:dyDescent="0.25">
      <c r="A323" s="415"/>
      <c r="B323" s="415"/>
      <c r="C323" s="415"/>
      <c r="D323" s="415"/>
      <c r="E323" s="415"/>
      <c r="F323" s="415"/>
      <c r="G323" s="415"/>
    </row>
    <row r="324" spans="1:7" x14ac:dyDescent="0.25">
      <c r="A324" s="415"/>
      <c r="B324" s="415"/>
      <c r="C324" s="415"/>
      <c r="D324" s="415"/>
      <c r="E324" s="415"/>
      <c r="F324" s="415"/>
      <c r="G324" s="415"/>
    </row>
    <row r="325" spans="1:7" x14ac:dyDescent="0.25">
      <c r="A325" s="415"/>
      <c r="B325" s="415"/>
      <c r="C325" s="415"/>
      <c r="D325" s="415"/>
      <c r="E325" s="415"/>
      <c r="F325" s="415"/>
      <c r="G325" s="415"/>
    </row>
    <row r="326" spans="1:7" x14ac:dyDescent="0.25">
      <c r="A326" s="415"/>
      <c r="B326" s="415"/>
      <c r="C326" s="415"/>
      <c r="D326" s="415"/>
      <c r="E326" s="415"/>
      <c r="F326" s="415"/>
      <c r="G326" s="415"/>
    </row>
    <row r="327" spans="1:7" x14ac:dyDescent="0.25">
      <c r="A327" s="415"/>
      <c r="B327" s="415"/>
      <c r="C327" s="415"/>
      <c r="D327" s="415"/>
      <c r="E327" s="415"/>
      <c r="F327" s="415"/>
      <c r="G327" s="415"/>
    </row>
    <row r="328" spans="1:7" x14ac:dyDescent="0.25">
      <c r="A328" s="415"/>
      <c r="B328" s="415"/>
      <c r="C328" s="415"/>
      <c r="D328" s="415"/>
      <c r="E328" s="415"/>
      <c r="F328" s="415"/>
      <c r="G328" s="415"/>
    </row>
    <row r="329" spans="1:7" x14ac:dyDescent="0.25">
      <c r="A329" s="415"/>
      <c r="B329" s="415"/>
      <c r="C329" s="415"/>
      <c r="D329" s="415"/>
      <c r="E329" s="415"/>
      <c r="F329" s="415"/>
      <c r="G329" s="415"/>
    </row>
    <row r="330" spans="1:7" x14ac:dyDescent="0.25">
      <c r="A330" s="415"/>
      <c r="B330" s="415"/>
      <c r="C330" s="415"/>
      <c r="D330" s="415"/>
      <c r="E330" s="415"/>
      <c r="F330" s="415"/>
      <c r="G330" s="415"/>
    </row>
    <row r="331" spans="1:7" x14ac:dyDescent="0.25">
      <c r="A331" s="415"/>
      <c r="B331" s="415"/>
      <c r="C331" s="415"/>
      <c r="D331" s="415"/>
      <c r="E331" s="415"/>
      <c r="F331" s="415"/>
      <c r="G331" s="415"/>
    </row>
    <row r="332" spans="1:7" x14ac:dyDescent="0.25">
      <c r="A332" s="415"/>
      <c r="B332" s="415"/>
      <c r="C332" s="415"/>
      <c r="D332" s="415"/>
      <c r="E332" s="415"/>
      <c r="F332" s="415"/>
      <c r="G332" s="415"/>
    </row>
    <row r="333" spans="1:7" x14ac:dyDescent="0.25">
      <c r="A333" s="415"/>
      <c r="B333" s="415"/>
      <c r="C333" s="415"/>
      <c r="D333" s="415"/>
      <c r="E333" s="415"/>
      <c r="F333" s="415"/>
      <c r="G333" s="415"/>
    </row>
    <row r="334" spans="1:7" x14ac:dyDescent="0.25">
      <c r="A334" s="415"/>
      <c r="B334" s="415"/>
      <c r="C334" s="415"/>
      <c r="D334" s="415"/>
      <c r="E334" s="415"/>
      <c r="F334" s="415"/>
      <c r="G334" s="415"/>
    </row>
    <row r="335" spans="1:7" x14ac:dyDescent="0.25">
      <c r="A335" s="415"/>
      <c r="B335" s="415"/>
      <c r="C335" s="415"/>
      <c r="D335" s="415"/>
      <c r="E335" s="415"/>
      <c r="F335" s="415"/>
      <c r="G335" s="415"/>
    </row>
    <row r="336" spans="1:7" x14ac:dyDescent="0.25">
      <c r="A336" s="415"/>
      <c r="B336" s="415"/>
      <c r="C336" s="415"/>
      <c r="D336" s="415"/>
      <c r="E336" s="415"/>
      <c r="F336" s="415"/>
      <c r="G336" s="415"/>
    </row>
    <row r="337" spans="1:7" x14ac:dyDescent="0.25">
      <c r="A337" s="415"/>
      <c r="B337" s="415"/>
      <c r="C337" s="415"/>
      <c r="D337" s="415"/>
      <c r="E337" s="415"/>
      <c r="F337" s="415"/>
      <c r="G337" s="415"/>
    </row>
    <row r="338" spans="1:7" x14ac:dyDescent="0.25">
      <c r="A338" s="415"/>
      <c r="B338" s="415"/>
      <c r="C338" s="415"/>
      <c r="D338" s="415"/>
      <c r="E338" s="415"/>
      <c r="F338" s="415"/>
      <c r="G338" s="415"/>
    </row>
    <row r="339" spans="1:7" x14ac:dyDescent="0.25">
      <c r="A339" s="415"/>
      <c r="B339" s="415"/>
      <c r="C339" s="415"/>
      <c r="D339" s="415"/>
      <c r="E339" s="415"/>
      <c r="F339" s="415"/>
      <c r="G339" s="415"/>
    </row>
    <row r="340" spans="1:7" x14ac:dyDescent="0.25">
      <c r="A340" s="415"/>
      <c r="B340" s="415"/>
      <c r="C340" s="415"/>
      <c r="D340" s="415"/>
      <c r="E340" s="415"/>
      <c r="F340" s="415"/>
      <c r="G340" s="415"/>
    </row>
    <row r="341" spans="1:7" x14ac:dyDescent="0.25">
      <c r="A341" s="415"/>
      <c r="B341" s="415"/>
      <c r="C341" s="415"/>
      <c r="D341" s="415"/>
      <c r="E341" s="415"/>
      <c r="F341" s="415"/>
      <c r="G341" s="415"/>
    </row>
    <row r="342" spans="1:7" x14ac:dyDescent="0.25">
      <c r="A342" s="415"/>
      <c r="B342" s="415"/>
      <c r="C342" s="415"/>
      <c r="D342" s="415"/>
      <c r="E342" s="415"/>
      <c r="F342" s="415"/>
      <c r="G342" s="415"/>
    </row>
    <row r="343" spans="1:7" x14ac:dyDescent="0.25">
      <c r="A343" s="415"/>
      <c r="B343" s="415"/>
      <c r="C343" s="415"/>
      <c r="D343" s="415"/>
      <c r="E343" s="415"/>
      <c r="F343" s="415"/>
      <c r="G343" s="415"/>
    </row>
    <row r="344" spans="1:7" x14ac:dyDescent="0.25">
      <c r="A344" s="415"/>
      <c r="B344" s="415"/>
      <c r="C344" s="415"/>
      <c r="D344" s="415"/>
      <c r="E344" s="415"/>
      <c r="F344" s="415"/>
      <c r="G344" s="415"/>
    </row>
    <row r="345" spans="1:7" x14ac:dyDescent="0.25">
      <c r="A345" s="415"/>
      <c r="B345" s="415"/>
      <c r="C345" s="415"/>
      <c r="D345" s="415"/>
      <c r="E345" s="415"/>
      <c r="F345" s="415"/>
      <c r="G345" s="415"/>
    </row>
    <row r="346" spans="1:7" x14ac:dyDescent="0.25">
      <c r="A346" s="415"/>
      <c r="B346" s="415"/>
      <c r="C346" s="415"/>
      <c r="D346" s="415"/>
      <c r="E346" s="415"/>
      <c r="F346" s="415"/>
      <c r="G346" s="415"/>
    </row>
    <row r="347" spans="1:7" x14ac:dyDescent="0.25">
      <c r="A347" s="415"/>
      <c r="B347" s="415"/>
      <c r="C347" s="415"/>
      <c r="D347" s="415"/>
      <c r="E347" s="415"/>
      <c r="F347" s="415"/>
      <c r="G347" s="415"/>
    </row>
    <row r="348" spans="1:7" x14ac:dyDescent="0.25">
      <c r="A348" s="415"/>
      <c r="B348" s="415"/>
      <c r="C348" s="415"/>
      <c r="D348" s="415"/>
      <c r="E348" s="415"/>
      <c r="F348" s="415"/>
      <c r="G348" s="415"/>
    </row>
    <row r="349" spans="1:7" x14ac:dyDescent="0.25">
      <c r="A349" s="415"/>
      <c r="B349" s="415"/>
      <c r="C349" s="415"/>
      <c r="D349" s="415"/>
      <c r="E349" s="415"/>
      <c r="F349" s="415"/>
      <c r="G349" s="415"/>
    </row>
    <row r="350" spans="1:7" x14ac:dyDescent="0.25">
      <c r="A350" s="415"/>
      <c r="B350" s="415"/>
      <c r="C350" s="415"/>
      <c r="D350" s="415"/>
      <c r="E350" s="415"/>
      <c r="F350" s="415"/>
      <c r="G350" s="415"/>
    </row>
    <row r="351" spans="1:7" x14ac:dyDescent="0.25">
      <c r="A351" s="415"/>
      <c r="B351" s="415"/>
      <c r="C351" s="415"/>
      <c r="D351" s="415"/>
      <c r="E351" s="415"/>
      <c r="F351" s="415"/>
      <c r="G351" s="415"/>
    </row>
    <row r="352" spans="1:7" x14ac:dyDescent="0.25">
      <c r="A352" s="415"/>
      <c r="B352" s="415"/>
      <c r="C352" s="415"/>
      <c r="D352" s="415"/>
      <c r="E352" s="415"/>
      <c r="F352" s="415"/>
      <c r="G352" s="415"/>
    </row>
    <row r="353" spans="1:7" x14ac:dyDescent="0.25">
      <c r="A353" s="415"/>
      <c r="B353" s="415"/>
      <c r="C353" s="415"/>
      <c r="D353" s="415"/>
      <c r="E353" s="415"/>
      <c r="F353" s="415"/>
      <c r="G353" s="415"/>
    </row>
    <row r="354" spans="1:7" x14ac:dyDescent="0.25">
      <c r="A354" s="415"/>
      <c r="B354" s="415"/>
      <c r="C354" s="415"/>
      <c r="D354" s="415"/>
      <c r="E354" s="415"/>
      <c r="F354" s="415"/>
      <c r="G354" s="415"/>
    </row>
    <row r="355" spans="1:7" x14ac:dyDescent="0.25">
      <c r="A355" s="415"/>
      <c r="B355" s="415"/>
      <c r="C355" s="415"/>
      <c r="D355" s="415"/>
      <c r="E355" s="415"/>
      <c r="F355" s="415"/>
      <c r="G355" s="415"/>
    </row>
    <row r="356" spans="1:7" x14ac:dyDescent="0.25">
      <c r="A356" s="415"/>
      <c r="B356" s="415"/>
      <c r="C356" s="415"/>
      <c r="D356" s="415"/>
      <c r="E356" s="415"/>
      <c r="F356" s="415"/>
      <c r="G356" s="415"/>
    </row>
    <row r="357" spans="1:7" x14ac:dyDescent="0.25">
      <c r="A357" s="415"/>
      <c r="B357" s="415"/>
      <c r="C357" s="415"/>
      <c r="D357" s="415"/>
      <c r="E357" s="415"/>
      <c r="F357" s="415"/>
      <c r="G357" s="415"/>
    </row>
    <row r="358" spans="1:7" x14ac:dyDescent="0.25">
      <c r="A358" s="415"/>
      <c r="B358" s="415"/>
      <c r="C358" s="415"/>
      <c r="D358" s="415"/>
      <c r="E358" s="415"/>
      <c r="F358" s="415"/>
      <c r="G358" s="415"/>
    </row>
    <row r="359" spans="1:7" x14ac:dyDescent="0.25">
      <c r="A359" s="415"/>
      <c r="B359" s="415"/>
      <c r="C359" s="415"/>
      <c r="D359" s="415"/>
      <c r="E359" s="415"/>
      <c r="F359" s="415"/>
      <c r="G359" s="415"/>
    </row>
    <row r="360" spans="1:7" x14ac:dyDescent="0.25">
      <c r="A360" s="415"/>
      <c r="B360" s="415"/>
      <c r="C360" s="415"/>
      <c r="D360" s="415"/>
      <c r="E360" s="415"/>
      <c r="F360" s="415"/>
      <c r="G360" s="415"/>
    </row>
    <row r="361" spans="1:7" x14ac:dyDescent="0.25">
      <c r="A361" s="415"/>
      <c r="B361" s="415"/>
      <c r="C361" s="415"/>
      <c r="D361" s="415"/>
      <c r="E361" s="415"/>
      <c r="F361" s="415"/>
      <c r="G361" s="415"/>
    </row>
    <row r="362" spans="1:7" x14ac:dyDescent="0.25">
      <c r="A362" s="415"/>
      <c r="B362" s="415"/>
      <c r="C362" s="415"/>
      <c r="D362" s="415"/>
      <c r="E362" s="415"/>
      <c r="F362" s="415"/>
      <c r="G362" s="415"/>
    </row>
    <row r="363" spans="1:7" x14ac:dyDescent="0.25">
      <c r="A363" s="415"/>
      <c r="B363" s="415"/>
      <c r="C363" s="415"/>
      <c r="D363" s="415"/>
      <c r="E363" s="415"/>
      <c r="F363" s="415"/>
      <c r="G363" s="415"/>
    </row>
    <row r="364" spans="1:7" x14ac:dyDescent="0.25">
      <c r="A364" s="415"/>
      <c r="B364" s="415"/>
      <c r="C364" s="415"/>
      <c r="D364" s="415"/>
      <c r="E364" s="415"/>
      <c r="F364" s="415"/>
      <c r="G364" s="415"/>
    </row>
    <row r="365" spans="1:7" x14ac:dyDescent="0.25">
      <c r="A365" s="415"/>
      <c r="B365" s="415"/>
      <c r="C365" s="415"/>
      <c r="D365" s="415"/>
      <c r="E365" s="415"/>
      <c r="F365" s="415"/>
      <c r="G365" s="415"/>
    </row>
    <row r="366" spans="1:7" x14ac:dyDescent="0.25">
      <c r="A366" s="415"/>
      <c r="B366" s="415"/>
      <c r="C366" s="415"/>
      <c r="D366" s="415"/>
      <c r="E366" s="415"/>
      <c r="F366" s="415"/>
      <c r="G366" s="415"/>
    </row>
    <row r="367" spans="1:7" x14ac:dyDescent="0.25">
      <c r="A367" s="415"/>
      <c r="B367" s="415"/>
      <c r="C367" s="415"/>
      <c r="D367" s="415"/>
      <c r="E367" s="415"/>
      <c r="F367" s="415"/>
      <c r="G367" s="415"/>
    </row>
    <row r="368" spans="1:7" x14ac:dyDescent="0.25">
      <c r="A368" s="415"/>
      <c r="B368" s="415"/>
      <c r="C368" s="415"/>
      <c r="D368" s="415"/>
      <c r="E368" s="415"/>
      <c r="F368" s="415"/>
      <c r="G368" s="415"/>
    </row>
    <row r="369" spans="1:7" x14ac:dyDescent="0.25">
      <c r="A369" s="415"/>
      <c r="B369" s="415"/>
      <c r="C369" s="415"/>
      <c r="D369" s="415"/>
      <c r="E369" s="415"/>
      <c r="F369" s="415"/>
      <c r="G369" s="415"/>
    </row>
    <row r="370" spans="1:7" x14ac:dyDescent="0.25">
      <c r="A370" s="415"/>
      <c r="B370" s="415"/>
      <c r="C370" s="415"/>
      <c r="D370" s="415"/>
      <c r="E370" s="415"/>
      <c r="F370" s="415"/>
      <c r="G370" s="415"/>
    </row>
    <row r="371" spans="1:7" x14ac:dyDescent="0.25">
      <c r="A371" s="415"/>
      <c r="B371" s="415"/>
      <c r="C371" s="415"/>
      <c r="D371" s="415"/>
      <c r="E371" s="415"/>
      <c r="F371" s="415"/>
      <c r="G371" s="415"/>
    </row>
    <row r="372" spans="1:7" x14ac:dyDescent="0.25">
      <c r="A372" s="415"/>
      <c r="B372" s="415"/>
      <c r="C372" s="415"/>
      <c r="D372" s="415"/>
      <c r="E372" s="415"/>
      <c r="F372" s="415"/>
      <c r="G372" s="415"/>
    </row>
    <row r="373" spans="1:7" x14ac:dyDescent="0.25">
      <c r="A373" s="415"/>
      <c r="B373" s="415"/>
      <c r="C373" s="415"/>
      <c r="D373" s="415"/>
      <c r="E373" s="415"/>
      <c r="F373" s="415"/>
      <c r="G373" s="415"/>
    </row>
    <row r="374" spans="1:7" x14ac:dyDescent="0.25">
      <c r="A374" s="415"/>
      <c r="B374" s="415"/>
      <c r="C374" s="415"/>
      <c r="D374" s="415"/>
      <c r="E374" s="415"/>
      <c r="F374" s="415"/>
      <c r="G374" s="415"/>
    </row>
    <row r="375" spans="1:7" x14ac:dyDescent="0.25">
      <c r="A375" s="415"/>
      <c r="B375" s="415"/>
      <c r="C375" s="415"/>
      <c r="D375" s="415"/>
      <c r="E375" s="415"/>
      <c r="F375" s="415"/>
      <c r="G375" s="415"/>
    </row>
    <row r="376" spans="1:7" x14ac:dyDescent="0.25">
      <c r="A376" s="415"/>
      <c r="B376" s="415"/>
      <c r="C376" s="415"/>
      <c r="D376" s="415"/>
      <c r="E376" s="415"/>
      <c r="F376" s="415"/>
      <c r="G376" s="415"/>
    </row>
    <row r="377" spans="1:7" x14ac:dyDescent="0.25">
      <c r="A377" s="415"/>
      <c r="B377" s="415"/>
      <c r="C377" s="415"/>
      <c r="D377" s="415"/>
      <c r="E377" s="415"/>
      <c r="F377" s="415"/>
      <c r="G377" s="415"/>
    </row>
    <row r="378" spans="1:7" x14ac:dyDescent="0.25">
      <c r="A378" s="415"/>
      <c r="B378" s="415"/>
      <c r="C378" s="415"/>
      <c r="D378" s="415"/>
      <c r="E378" s="415"/>
      <c r="F378" s="415"/>
      <c r="G378" s="415"/>
    </row>
    <row r="379" spans="1:7" x14ac:dyDescent="0.25">
      <c r="A379" s="415"/>
      <c r="B379" s="415"/>
      <c r="C379" s="415"/>
      <c r="D379" s="415"/>
      <c r="E379" s="415"/>
      <c r="F379" s="415"/>
      <c r="G379" s="415"/>
    </row>
    <row r="380" spans="1:7" x14ac:dyDescent="0.25">
      <c r="A380" s="415"/>
      <c r="B380" s="415"/>
      <c r="C380" s="415"/>
      <c r="D380" s="415"/>
      <c r="E380" s="415"/>
      <c r="F380" s="415"/>
      <c r="G380" s="415"/>
    </row>
    <row r="381" spans="1:7" x14ac:dyDescent="0.25">
      <c r="A381" s="415"/>
      <c r="B381" s="415"/>
      <c r="C381" s="415"/>
      <c r="D381" s="415"/>
      <c r="E381" s="415"/>
      <c r="F381" s="415"/>
      <c r="G381" s="415"/>
    </row>
    <row r="382" spans="1:7" x14ac:dyDescent="0.25">
      <c r="A382" s="415"/>
      <c r="B382" s="415"/>
      <c r="C382" s="415"/>
      <c r="D382" s="415"/>
      <c r="E382" s="415"/>
      <c r="F382" s="415"/>
      <c r="G382" s="415"/>
    </row>
    <row r="383" spans="1:7" x14ac:dyDescent="0.25">
      <c r="A383" s="415"/>
      <c r="B383" s="415"/>
      <c r="C383" s="415"/>
      <c r="D383" s="415"/>
      <c r="E383" s="415"/>
      <c r="F383" s="415"/>
      <c r="G383" s="415"/>
    </row>
    <row r="384" spans="1:7" x14ac:dyDescent="0.25">
      <c r="A384" s="415"/>
      <c r="B384" s="415"/>
      <c r="C384" s="415"/>
      <c r="D384" s="415"/>
      <c r="E384" s="415"/>
      <c r="F384" s="415"/>
      <c r="G384" s="415"/>
    </row>
    <row r="385" spans="1:7" x14ac:dyDescent="0.25">
      <c r="A385" s="415"/>
      <c r="B385" s="415"/>
      <c r="C385" s="415"/>
      <c r="D385" s="415"/>
      <c r="E385" s="415"/>
      <c r="F385" s="415"/>
      <c r="G385" s="415"/>
    </row>
    <row r="386" spans="1:7" x14ac:dyDescent="0.25">
      <c r="A386" s="415"/>
      <c r="B386" s="415"/>
      <c r="C386" s="415"/>
      <c r="D386" s="415"/>
      <c r="E386" s="415"/>
      <c r="F386" s="415"/>
      <c r="G386" s="415"/>
    </row>
    <row r="387" spans="1:7" x14ac:dyDescent="0.25">
      <c r="A387" s="415"/>
      <c r="B387" s="415"/>
      <c r="C387" s="415"/>
      <c r="D387" s="415"/>
      <c r="E387" s="415"/>
      <c r="F387" s="415"/>
      <c r="G387" s="415"/>
    </row>
    <row r="388" spans="1:7" x14ac:dyDescent="0.25">
      <c r="A388" s="415"/>
      <c r="B388" s="415"/>
      <c r="C388" s="415"/>
      <c r="D388" s="415"/>
      <c r="E388" s="415"/>
      <c r="F388" s="415"/>
      <c r="G388" s="415"/>
    </row>
    <row r="389" spans="1:7" x14ac:dyDescent="0.25">
      <c r="A389" s="415"/>
      <c r="B389" s="415"/>
      <c r="C389" s="415"/>
      <c r="D389" s="415"/>
      <c r="E389" s="415"/>
      <c r="F389" s="415"/>
      <c r="G389" s="415"/>
    </row>
    <row r="390" spans="1:7" x14ac:dyDescent="0.25">
      <c r="A390" s="415"/>
      <c r="B390" s="415"/>
      <c r="C390" s="415"/>
      <c r="D390" s="415"/>
      <c r="E390" s="415"/>
      <c r="F390" s="415"/>
      <c r="G390" s="415"/>
    </row>
    <row r="391" spans="1:7" x14ac:dyDescent="0.25">
      <c r="A391" s="415"/>
      <c r="B391" s="415"/>
      <c r="C391" s="415"/>
      <c r="D391" s="415"/>
      <c r="E391" s="415"/>
      <c r="F391" s="415"/>
      <c r="G391" s="415"/>
    </row>
    <row r="392" spans="1:7" x14ac:dyDescent="0.25">
      <c r="A392" s="415"/>
      <c r="B392" s="415"/>
      <c r="C392" s="415"/>
      <c r="D392" s="415"/>
      <c r="E392" s="415"/>
      <c r="F392" s="415"/>
      <c r="G392" s="415"/>
    </row>
    <row r="393" spans="1:7" x14ac:dyDescent="0.25">
      <c r="A393" s="415"/>
      <c r="B393" s="415"/>
      <c r="C393" s="415"/>
      <c r="D393" s="415"/>
      <c r="E393" s="415"/>
      <c r="F393" s="415"/>
      <c r="G393" s="415"/>
    </row>
    <row r="394" spans="1:7" x14ac:dyDescent="0.25">
      <c r="A394" s="415"/>
      <c r="B394" s="415"/>
      <c r="C394" s="415"/>
      <c r="D394" s="415"/>
      <c r="E394" s="415"/>
      <c r="F394" s="415"/>
      <c r="G394" s="415"/>
    </row>
    <row r="395" spans="1:7" x14ac:dyDescent="0.25">
      <c r="A395" s="415"/>
      <c r="B395" s="415"/>
      <c r="C395" s="415"/>
      <c r="D395" s="415"/>
      <c r="E395" s="415"/>
      <c r="F395" s="415"/>
      <c r="G395" s="415"/>
    </row>
    <row r="396" spans="1:7" x14ac:dyDescent="0.25">
      <c r="A396" s="415"/>
      <c r="B396" s="415"/>
      <c r="C396" s="415"/>
      <c r="D396" s="415"/>
      <c r="E396" s="415"/>
      <c r="F396" s="415"/>
      <c r="G396" s="415"/>
    </row>
    <row r="397" spans="1:7" x14ac:dyDescent="0.25">
      <c r="A397" s="415"/>
      <c r="B397" s="415"/>
      <c r="C397" s="415"/>
      <c r="D397" s="415"/>
      <c r="E397" s="415"/>
      <c r="F397" s="415"/>
      <c r="G397" s="415"/>
    </row>
    <row r="398" spans="1:7" x14ac:dyDescent="0.25">
      <c r="A398" s="415"/>
      <c r="B398" s="415"/>
      <c r="C398" s="415"/>
      <c r="D398" s="415"/>
      <c r="E398" s="415"/>
      <c r="F398" s="415"/>
      <c r="G398" s="415"/>
    </row>
    <row r="399" spans="1:7" x14ac:dyDescent="0.25">
      <c r="A399" s="415"/>
      <c r="B399" s="415"/>
      <c r="C399" s="415"/>
      <c r="D399" s="415"/>
      <c r="E399" s="415"/>
      <c r="F399" s="415"/>
      <c r="G399" s="415"/>
    </row>
    <row r="400" spans="1:7" x14ac:dyDescent="0.25">
      <c r="A400" s="415"/>
      <c r="B400" s="415"/>
      <c r="C400" s="415"/>
      <c r="D400" s="415"/>
      <c r="E400" s="415"/>
      <c r="F400" s="415"/>
      <c r="G400" s="415"/>
    </row>
    <row r="401" spans="1:7" x14ac:dyDescent="0.25">
      <c r="A401" s="415"/>
      <c r="B401" s="415"/>
      <c r="C401" s="415"/>
      <c r="D401" s="415"/>
      <c r="E401" s="415"/>
      <c r="F401" s="415"/>
      <c r="G401" s="415"/>
    </row>
    <row r="402" spans="1:7" x14ac:dyDescent="0.25">
      <c r="A402" s="415"/>
      <c r="B402" s="415"/>
      <c r="C402" s="415"/>
      <c r="D402" s="415"/>
      <c r="E402" s="415"/>
      <c r="F402" s="415"/>
      <c r="G402" s="415"/>
    </row>
    <row r="403" spans="1:7" x14ac:dyDescent="0.25">
      <c r="A403" s="415"/>
      <c r="B403" s="415"/>
      <c r="C403" s="415"/>
      <c r="D403" s="415"/>
      <c r="E403" s="415"/>
      <c r="F403" s="415"/>
      <c r="G403" s="415"/>
    </row>
    <row r="404" spans="1:7" x14ac:dyDescent="0.25">
      <c r="A404" s="415"/>
      <c r="B404" s="415"/>
      <c r="C404" s="415"/>
      <c r="D404" s="415"/>
      <c r="E404" s="415"/>
      <c r="F404" s="415"/>
      <c r="G404" s="415"/>
    </row>
    <row r="405" spans="1:7" x14ac:dyDescent="0.25">
      <c r="A405" s="415"/>
      <c r="B405" s="415"/>
      <c r="C405" s="415"/>
      <c r="D405" s="415"/>
      <c r="E405" s="415"/>
      <c r="F405" s="415"/>
      <c r="G405" s="415"/>
    </row>
    <row r="406" spans="1:7" x14ac:dyDescent="0.25">
      <c r="A406" s="415"/>
      <c r="B406" s="415"/>
      <c r="C406" s="415"/>
      <c r="D406" s="415"/>
      <c r="E406" s="415"/>
      <c r="F406" s="415"/>
      <c r="G406" s="415"/>
    </row>
    <row r="407" spans="1:7" x14ac:dyDescent="0.25">
      <c r="A407" s="415"/>
      <c r="B407" s="415"/>
      <c r="C407" s="415"/>
      <c r="D407" s="415"/>
      <c r="E407" s="415"/>
      <c r="F407" s="415"/>
      <c r="G407" s="415"/>
    </row>
    <row r="408" spans="1:7" x14ac:dyDescent="0.25">
      <c r="A408" s="415"/>
      <c r="B408" s="415"/>
      <c r="C408" s="415"/>
      <c r="D408" s="415"/>
      <c r="E408" s="415"/>
      <c r="F408" s="415"/>
      <c r="G408" s="415"/>
    </row>
    <row r="409" spans="1:7" x14ac:dyDescent="0.25">
      <c r="A409" s="415"/>
      <c r="B409" s="415"/>
      <c r="C409" s="415"/>
      <c r="D409" s="415"/>
      <c r="E409" s="415"/>
      <c r="F409" s="415"/>
      <c r="G409" s="415"/>
    </row>
    <row r="410" spans="1:7" x14ac:dyDescent="0.25">
      <c r="A410" s="415"/>
      <c r="B410" s="415"/>
      <c r="C410" s="415"/>
      <c r="D410" s="415"/>
      <c r="E410" s="415"/>
      <c r="F410" s="415"/>
      <c r="G410" s="415"/>
    </row>
    <row r="411" spans="1:7" x14ac:dyDescent="0.25">
      <c r="A411" s="415"/>
      <c r="B411" s="415"/>
      <c r="C411" s="415"/>
      <c r="D411" s="415"/>
      <c r="E411" s="415"/>
      <c r="F411" s="415"/>
      <c r="G411" s="415"/>
    </row>
    <row r="412" spans="1:7" x14ac:dyDescent="0.25">
      <c r="A412" s="415"/>
      <c r="B412" s="415"/>
      <c r="C412" s="415"/>
      <c r="D412" s="415"/>
      <c r="E412" s="415"/>
      <c r="F412" s="415"/>
      <c r="G412" s="415"/>
    </row>
    <row r="413" spans="1:7" x14ac:dyDescent="0.25">
      <c r="A413" s="415"/>
      <c r="B413" s="415"/>
      <c r="C413" s="415"/>
      <c r="D413" s="415"/>
      <c r="E413" s="415"/>
      <c r="F413" s="415"/>
      <c r="G413" s="415"/>
    </row>
    <row r="414" spans="1:7" x14ac:dyDescent="0.25">
      <c r="A414" s="415"/>
      <c r="B414" s="415"/>
      <c r="C414" s="415"/>
      <c r="D414" s="415"/>
      <c r="E414" s="415"/>
      <c r="F414" s="415"/>
      <c r="G414" s="415"/>
    </row>
    <row r="415" spans="1:7" x14ac:dyDescent="0.25">
      <c r="A415" s="415"/>
      <c r="B415" s="415"/>
      <c r="C415" s="415"/>
      <c r="D415" s="415"/>
      <c r="E415" s="415"/>
      <c r="F415" s="415"/>
      <c r="G415" s="415"/>
    </row>
    <row r="416" spans="1:7" x14ac:dyDescent="0.25">
      <c r="A416" s="415"/>
      <c r="B416" s="415"/>
      <c r="C416" s="415"/>
      <c r="D416" s="415"/>
      <c r="E416" s="415"/>
      <c r="F416" s="415"/>
      <c r="G416" s="415"/>
    </row>
    <row r="417" spans="1:7" x14ac:dyDescent="0.25">
      <c r="A417" s="415"/>
      <c r="B417" s="415"/>
      <c r="C417" s="415"/>
      <c r="D417" s="415"/>
      <c r="E417" s="415"/>
      <c r="F417" s="415"/>
      <c r="G417" s="415"/>
    </row>
    <row r="418" spans="1:7" x14ac:dyDescent="0.25">
      <c r="A418" s="415"/>
      <c r="B418" s="415"/>
      <c r="C418" s="415"/>
      <c r="D418" s="415"/>
      <c r="E418" s="415"/>
      <c r="F418" s="415"/>
      <c r="G418" s="415"/>
    </row>
    <row r="419" spans="1:7" x14ac:dyDescent="0.25">
      <c r="A419" s="415"/>
      <c r="B419" s="415"/>
      <c r="C419" s="415"/>
      <c r="D419" s="415"/>
      <c r="E419" s="415"/>
      <c r="F419" s="415"/>
      <c r="G419" s="415"/>
    </row>
    <row r="420" spans="1:7" x14ac:dyDescent="0.25">
      <c r="A420" s="415"/>
      <c r="B420" s="415"/>
      <c r="C420" s="415"/>
      <c r="D420" s="415"/>
      <c r="E420" s="415"/>
      <c r="F420" s="415"/>
      <c r="G420" s="415"/>
    </row>
    <row r="421" spans="1:7" x14ac:dyDescent="0.25">
      <c r="A421" s="415"/>
      <c r="B421" s="415"/>
      <c r="C421" s="415"/>
      <c r="D421" s="415"/>
      <c r="E421" s="415"/>
      <c r="F421" s="415"/>
      <c r="G421" s="415"/>
    </row>
    <row r="422" spans="1:7" x14ac:dyDescent="0.25">
      <c r="A422" s="415"/>
      <c r="B422" s="415"/>
      <c r="C422" s="415"/>
      <c r="D422" s="415"/>
      <c r="E422" s="415"/>
      <c r="F422" s="415"/>
      <c r="G422" s="415"/>
    </row>
    <row r="423" spans="1:7" x14ac:dyDescent="0.25">
      <c r="A423" s="415"/>
      <c r="B423" s="415"/>
      <c r="C423" s="415"/>
      <c r="D423" s="415"/>
      <c r="E423" s="415"/>
      <c r="F423" s="415"/>
      <c r="G423" s="415"/>
    </row>
    <row r="424" spans="1:7" x14ac:dyDescent="0.25">
      <c r="A424" s="415"/>
      <c r="B424" s="415"/>
      <c r="C424" s="415"/>
      <c r="D424" s="415"/>
      <c r="E424" s="415"/>
      <c r="F424" s="415"/>
      <c r="G424" s="415"/>
    </row>
    <row r="425" spans="1:7" x14ac:dyDescent="0.25">
      <c r="A425" s="415"/>
      <c r="B425" s="415"/>
      <c r="C425" s="415"/>
      <c r="D425" s="415"/>
      <c r="E425" s="415"/>
      <c r="F425" s="415"/>
      <c r="G425" s="415"/>
    </row>
    <row r="426" spans="1:7" x14ac:dyDescent="0.25">
      <c r="A426" s="415"/>
      <c r="B426" s="415"/>
      <c r="C426" s="415"/>
      <c r="D426" s="415"/>
      <c r="E426" s="415"/>
      <c r="F426" s="415"/>
      <c r="G426" s="415"/>
    </row>
    <row r="427" spans="1:7" x14ac:dyDescent="0.25">
      <c r="A427" s="415"/>
      <c r="B427" s="415"/>
      <c r="C427" s="415"/>
      <c r="D427" s="415"/>
      <c r="E427" s="415"/>
      <c r="F427" s="415"/>
      <c r="G427" s="415"/>
    </row>
    <row r="428" spans="1:7" x14ac:dyDescent="0.25">
      <c r="A428" s="415"/>
      <c r="B428" s="415"/>
      <c r="C428" s="415"/>
      <c r="D428" s="415"/>
      <c r="E428" s="415"/>
      <c r="F428" s="415"/>
      <c r="G428" s="415"/>
    </row>
    <row r="429" spans="1:7" x14ac:dyDescent="0.25">
      <c r="A429" s="415"/>
      <c r="B429" s="415"/>
      <c r="C429" s="415"/>
      <c r="D429" s="415"/>
      <c r="E429" s="415"/>
      <c r="F429" s="415"/>
      <c r="G429" s="415"/>
    </row>
    <row r="430" spans="1:7" x14ac:dyDescent="0.25">
      <c r="A430" s="415"/>
      <c r="B430" s="415"/>
      <c r="C430" s="415"/>
      <c r="D430" s="415"/>
      <c r="E430" s="415"/>
      <c r="F430" s="415"/>
      <c r="G430" s="415"/>
    </row>
    <row r="431" spans="1:7" x14ac:dyDescent="0.25">
      <c r="A431" s="415"/>
      <c r="B431" s="415"/>
      <c r="C431" s="415"/>
      <c r="D431" s="415"/>
      <c r="E431" s="415"/>
      <c r="F431" s="415"/>
      <c r="G431" s="415"/>
    </row>
    <row r="432" spans="1:7" x14ac:dyDescent="0.25">
      <c r="A432" s="415"/>
      <c r="B432" s="415"/>
      <c r="C432" s="415"/>
      <c r="D432" s="415"/>
      <c r="E432" s="415"/>
      <c r="F432" s="415"/>
      <c r="G432" s="415"/>
    </row>
    <row r="433" spans="1:7" x14ac:dyDescent="0.25">
      <c r="A433" s="415"/>
      <c r="B433" s="415"/>
      <c r="C433" s="415"/>
      <c r="D433" s="415"/>
      <c r="E433" s="415"/>
      <c r="F433" s="415"/>
      <c r="G433" s="415"/>
    </row>
    <row r="434" spans="1:7" x14ac:dyDescent="0.25">
      <c r="A434" s="415"/>
      <c r="B434" s="415"/>
      <c r="C434" s="415"/>
      <c r="D434" s="415"/>
      <c r="E434" s="415"/>
      <c r="F434" s="415"/>
      <c r="G434" s="415"/>
    </row>
    <row r="435" spans="1:7" x14ac:dyDescent="0.25">
      <c r="A435" s="415"/>
      <c r="B435" s="415"/>
      <c r="C435" s="415"/>
      <c r="D435" s="415"/>
      <c r="E435" s="415"/>
      <c r="F435" s="415"/>
      <c r="G435" s="415"/>
    </row>
    <row r="436" spans="1:7" x14ac:dyDescent="0.25">
      <c r="A436" s="415"/>
      <c r="B436" s="415"/>
      <c r="C436" s="415"/>
      <c r="D436" s="415"/>
      <c r="E436" s="415"/>
      <c r="F436" s="415"/>
      <c r="G436" s="415"/>
    </row>
    <row r="437" spans="1:7" x14ac:dyDescent="0.25">
      <c r="A437" s="415"/>
      <c r="B437" s="415"/>
      <c r="C437" s="415"/>
      <c r="D437" s="415"/>
      <c r="E437" s="415"/>
      <c r="F437" s="415"/>
      <c r="G437" s="415"/>
    </row>
    <row r="438" spans="1:7" x14ac:dyDescent="0.25">
      <c r="A438" s="415"/>
      <c r="B438" s="415"/>
      <c r="C438" s="415"/>
      <c r="D438" s="415"/>
      <c r="E438" s="415"/>
      <c r="F438" s="415"/>
      <c r="G438" s="415"/>
    </row>
    <row r="439" spans="1:7" x14ac:dyDescent="0.25">
      <c r="A439" s="415"/>
      <c r="B439" s="415"/>
      <c r="C439" s="415"/>
      <c r="D439" s="415"/>
      <c r="E439" s="415"/>
      <c r="F439" s="415"/>
      <c r="G439" s="415"/>
    </row>
    <row r="440" spans="1:7" x14ac:dyDescent="0.25">
      <c r="A440" s="415"/>
      <c r="B440" s="415"/>
      <c r="C440" s="415"/>
      <c r="D440" s="415"/>
      <c r="E440" s="415"/>
      <c r="F440" s="415"/>
      <c r="G440" s="415"/>
    </row>
    <row r="441" spans="1:7" x14ac:dyDescent="0.25">
      <c r="A441" s="415"/>
      <c r="B441" s="415"/>
      <c r="C441" s="415"/>
      <c r="D441" s="415"/>
      <c r="E441" s="415"/>
      <c r="F441" s="415"/>
      <c r="G441" s="415"/>
    </row>
    <row r="442" spans="1:7" x14ac:dyDescent="0.25">
      <c r="A442" s="415"/>
      <c r="B442" s="415"/>
      <c r="C442" s="415"/>
      <c r="D442" s="415"/>
      <c r="E442" s="415"/>
      <c r="F442" s="415"/>
      <c r="G442" s="415"/>
    </row>
    <row r="443" spans="1:7" x14ac:dyDescent="0.25">
      <c r="A443" s="415"/>
      <c r="B443" s="415"/>
      <c r="C443" s="415"/>
      <c r="D443" s="415"/>
      <c r="E443" s="415"/>
      <c r="F443" s="415"/>
      <c r="G443" s="415"/>
    </row>
    <row r="444" spans="1:7" x14ac:dyDescent="0.25">
      <c r="A444" s="415"/>
      <c r="B444" s="415"/>
      <c r="C444" s="415"/>
      <c r="D444" s="415"/>
      <c r="E444" s="415"/>
      <c r="F444" s="415"/>
      <c r="G444" s="415"/>
    </row>
    <row r="445" spans="1:7" x14ac:dyDescent="0.25">
      <c r="A445" s="415"/>
      <c r="B445" s="415"/>
      <c r="C445" s="415"/>
      <c r="D445" s="415"/>
      <c r="E445" s="415"/>
      <c r="F445" s="415"/>
      <c r="G445" s="415"/>
    </row>
    <row r="446" spans="1:7" x14ac:dyDescent="0.25">
      <c r="A446" s="415"/>
      <c r="B446" s="415"/>
      <c r="C446" s="415"/>
      <c r="D446" s="415"/>
      <c r="E446" s="415"/>
      <c r="F446" s="415"/>
      <c r="G446" s="415"/>
    </row>
    <row r="447" spans="1:7" x14ac:dyDescent="0.25">
      <c r="A447" s="415"/>
      <c r="B447" s="415"/>
      <c r="C447" s="415"/>
      <c r="D447" s="415"/>
      <c r="E447" s="415"/>
      <c r="F447" s="415"/>
      <c r="G447" s="415"/>
    </row>
    <row r="448" spans="1:7" x14ac:dyDescent="0.25">
      <c r="A448" s="415"/>
      <c r="B448" s="415"/>
      <c r="C448" s="415"/>
      <c r="D448" s="415"/>
      <c r="E448" s="415"/>
      <c r="F448" s="415"/>
      <c r="G448" s="415"/>
    </row>
    <row r="449" spans="1:7" x14ac:dyDescent="0.25">
      <c r="A449" s="415"/>
      <c r="B449" s="415"/>
      <c r="C449" s="415"/>
      <c r="D449" s="415"/>
      <c r="E449" s="415"/>
      <c r="F449" s="415"/>
      <c r="G449" s="415"/>
    </row>
    <row r="450" spans="1:7" x14ac:dyDescent="0.25">
      <c r="A450" s="415"/>
      <c r="B450" s="415"/>
      <c r="C450" s="415"/>
      <c r="D450" s="415"/>
      <c r="E450" s="415"/>
      <c r="F450" s="415"/>
      <c r="G450" s="415"/>
    </row>
    <row r="451" spans="1:7" x14ac:dyDescent="0.25">
      <c r="A451" s="415"/>
      <c r="B451" s="415"/>
      <c r="C451" s="415"/>
      <c r="D451" s="415"/>
      <c r="E451" s="415"/>
      <c r="F451" s="415"/>
      <c r="G451" s="415"/>
    </row>
    <row r="452" spans="1:7" x14ac:dyDescent="0.25">
      <c r="A452" s="415"/>
      <c r="B452" s="415"/>
      <c r="C452" s="415"/>
      <c r="D452" s="415"/>
      <c r="E452" s="415"/>
      <c r="F452" s="415"/>
      <c r="G452" s="415"/>
    </row>
    <row r="453" spans="1:7" x14ac:dyDescent="0.25">
      <c r="A453" s="415"/>
      <c r="B453" s="415"/>
      <c r="C453" s="415"/>
      <c r="D453" s="415"/>
      <c r="E453" s="415"/>
      <c r="F453" s="415"/>
      <c r="G453" s="415"/>
    </row>
    <row r="454" spans="1:7" x14ac:dyDescent="0.25">
      <c r="A454" s="415"/>
      <c r="B454" s="415"/>
      <c r="C454" s="415"/>
      <c r="D454" s="415"/>
      <c r="E454" s="415"/>
      <c r="F454" s="415"/>
      <c r="G454" s="415"/>
    </row>
    <row r="455" spans="1:7" x14ac:dyDescent="0.25">
      <c r="A455" s="415"/>
      <c r="B455" s="415"/>
      <c r="C455" s="415"/>
      <c r="D455" s="415"/>
      <c r="E455" s="415"/>
      <c r="F455" s="415"/>
      <c r="G455" s="415"/>
    </row>
    <row r="456" spans="1:7" x14ac:dyDescent="0.25">
      <c r="A456" s="415"/>
      <c r="B456" s="415"/>
      <c r="C456" s="415"/>
      <c r="D456" s="415"/>
      <c r="E456" s="415"/>
      <c r="F456" s="415"/>
      <c r="G456" s="415"/>
    </row>
    <row r="457" spans="1:7" x14ac:dyDescent="0.25">
      <c r="A457" s="415"/>
      <c r="B457" s="415"/>
      <c r="C457" s="415"/>
      <c r="D457" s="415"/>
      <c r="E457" s="415"/>
      <c r="F457" s="415"/>
      <c r="G457" s="415"/>
    </row>
    <row r="458" spans="1:7" x14ac:dyDescent="0.25">
      <c r="A458" s="415"/>
      <c r="B458" s="415"/>
      <c r="C458" s="415"/>
      <c r="D458" s="415"/>
      <c r="E458" s="415"/>
      <c r="F458" s="415"/>
      <c r="G458" s="415"/>
    </row>
    <row r="459" spans="1:7" x14ac:dyDescent="0.25">
      <c r="A459" s="415"/>
      <c r="B459" s="415"/>
      <c r="C459" s="415"/>
      <c r="D459" s="415"/>
      <c r="E459" s="415"/>
      <c r="F459" s="415"/>
      <c r="G459" s="415"/>
    </row>
    <row r="460" spans="1:7" x14ac:dyDescent="0.25">
      <c r="A460" s="415"/>
      <c r="B460" s="415"/>
      <c r="C460" s="415"/>
      <c r="D460" s="415"/>
      <c r="E460" s="415"/>
      <c r="F460" s="415"/>
      <c r="G460" s="415"/>
    </row>
    <row r="461" spans="1:7" x14ac:dyDescent="0.25">
      <c r="A461" s="415"/>
      <c r="B461" s="415"/>
      <c r="C461" s="415"/>
      <c r="D461" s="415"/>
      <c r="E461" s="415"/>
      <c r="F461" s="415"/>
      <c r="G461" s="415"/>
    </row>
    <row r="462" spans="1:7" x14ac:dyDescent="0.25">
      <c r="A462" s="415"/>
      <c r="B462" s="415"/>
      <c r="C462" s="415"/>
      <c r="D462" s="415"/>
      <c r="E462" s="415"/>
      <c r="F462" s="415"/>
      <c r="G462" s="415"/>
    </row>
    <row r="463" spans="1:7" x14ac:dyDescent="0.25">
      <c r="A463" s="415"/>
      <c r="B463" s="415"/>
      <c r="C463" s="415"/>
      <c r="D463" s="415"/>
      <c r="E463" s="415"/>
      <c r="F463" s="415"/>
      <c r="G463" s="415"/>
    </row>
    <row r="464" spans="1:7" x14ac:dyDescent="0.25">
      <c r="A464" s="415"/>
      <c r="B464" s="415"/>
      <c r="C464" s="415"/>
      <c r="D464" s="415"/>
      <c r="E464" s="415"/>
      <c r="F464" s="415"/>
      <c r="G464" s="415"/>
    </row>
    <row r="465" spans="1:7" x14ac:dyDescent="0.25">
      <c r="A465" s="415"/>
      <c r="B465" s="415"/>
      <c r="C465" s="415"/>
      <c r="D465" s="415"/>
      <c r="E465" s="415"/>
      <c r="F465" s="415"/>
      <c r="G465" s="415"/>
    </row>
    <row r="466" spans="1:7" x14ac:dyDescent="0.25">
      <c r="A466" s="415"/>
      <c r="B466" s="415"/>
      <c r="C466" s="415"/>
      <c r="D466" s="415"/>
      <c r="E466" s="415"/>
      <c r="F466" s="415"/>
      <c r="G466" s="415"/>
    </row>
    <row r="467" spans="1:7" x14ac:dyDescent="0.25">
      <c r="A467" s="415"/>
      <c r="B467" s="415"/>
      <c r="C467" s="415"/>
      <c r="D467" s="415"/>
      <c r="E467" s="415"/>
      <c r="F467" s="415"/>
      <c r="G467" s="415"/>
    </row>
    <row r="468" spans="1:7" x14ac:dyDescent="0.25">
      <c r="A468" s="415"/>
      <c r="B468" s="415"/>
      <c r="C468" s="415"/>
      <c r="D468" s="415"/>
      <c r="E468" s="415"/>
      <c r="F468" s="415"/>
      <c r="G468" s="415"/>
    </row>
    <row r="469" spans="1:7" x14ac:dyDescent="0.25">
      <c r="A469" s="415"/>
      <c r="B469" s="415"/>
      <c r="C469" s="415"/>
      <c r="D469" s="415"/>
      <c r="E469" s="415"/>
      <c r="F469" s="415"/>
      <c r="G469" s="415"/>
    </row>
    <row r="470" spans="1:7" x14ac:dyDescent="0.25">
      <c r="A470" s="415"/>
      <c r="B470" s="415"/>
      <c r="C470" s="415"/>
      <c r="D470" s="415"/>
      <c r="E470" s="415"/>
      <c r="F470" s="415"/>
      <c r="G470" s="415"/>
    </row>
    <row r="471" spans="1:7" x14ac:dyDescent="0.25">
      <c r="A471" s="415"/>
      <c r="B471" s="415"/>
      <c r="C471" s="415"/>
      <c r="D471" s="415"/>
      <c r="E471" s="415"/>
      <c r="F471" s="415"/>
      <c r="G471" s="415"/>
    </row>
    <row r="472" spans="1:7" x14ac:dyDescent="0.25">
      <c r="A472" s="415"/>
      <c r="B472" s="415"/>
      <c r="C472" s="415"/>
      <c r="D472" s="415"/>
      <c r="E472" s="415"/>
      <c r="F472" s="415"/>
      <c r="G472" s="415"/>
    </row>
    <row r="473" spans="1:7" x14ac:dyDescent="0.25">
      <c r="A473" s="415"/>
      <c r="B473" s="415"/>
      <c r="C473" s="415"/>
      <c r="D473" s="415"/>
      <c r="E473" s="415"/>
      <c r="F473" s="415"/>
      <c r="G473" s="415"/>
    </row>
    <row r="474" spans="1:7" x14ac:dyDescent="0.25">
      <c r="A474" s="415"/>
      <c r="B474" s="415"/>
      <c r="C474" s="415"/>
      <c r="D474" s="415"/>
      <c r="E474" s="415"/>
      <c r="F474" s="415"/>
      <c r="G474" s="415"/>
    </row>
    <row r="475" spans="1:7" x14ac:dyDescent="0.25">
      <c r="A475" s="415"/>
      <c r="B475" s="415"/>
      <c r="C475" s="415"/>
      <c r="D475" s="415"/>
      <c r="E475" s="415"/>
      <c r="F475" s="415"/>
      <c r="G475" s="415"/>
    </row>
    <row r="476" spans="1:7" x14ac:dyDescent="0.25">
      <c r="A476" s="415"/>
      <c r="B476" s="415"/>
      <c r="C476" s="415"/>
      <c r="D476" s="415"/>
      <c r="E476" s="415"/>
      <c r="F476" s="415"/>
      <c r="G476" s="415"/>
    </row>
    <row r="477" spans="1:7" x14ac:dyDescent="0.25">
      <c r="A477" s="415"/>
      <c r="B477" s="415"/>
      <c r="C477" s="415"/>
      <c r="D477" s="415"/>
      <c r="E477" s="415"/>
      <c r="F477" s="415"/>
      <c r="G477" s="415"/>
    </row>
    <row r="478" spans="1:7" x14ac:dyDescent="0.25">
      <c r="A478" s="415"/>
      <c r="B478" s="415"/>
      <c r="C478" s="415"/>
      <c r="D478" s="415"/>
      <c r="E478" s="415"/>
      <c r="F478" s="415"/>
      <c r="G478" s="415"/>
    </row>
    <row r="479" spans="1:7" x14ac:dyDescent="0.25">
      <c r="A479" s="415"/>
      <c r="B479" s="415"/>
      <c r="C479" s="415"/>
      <c r="D479" s="415"/>
      <c r="E479" s="415"/>
      <c r="F479" s="415"/>
      <c r="G479" s="415"/>
    </row>
    <row r="480" spans="1:7" x14ac:dyDescent="0.25">
      <c r="A480" s="415"/>
      <c r="B480" s="415"/>
      <c r="C480" s="415"/>
      <c r="D480" s="415"/>
      <c r="E480" s="415"/>
      <c r="F480" s="415"/>
      <c r="G480" s="415"/>
    </row>
    <row r="481" spans="1:7" x14ac:dyDescent="0.25">
      <c r="A481" s="415"/>
      <c r="B481" s="415"/>
      <c r="C481" s="415"/>
      <c r="D481" s="415"/>
      <c r="E481" s="415"/>
      <c r="F481" s="415"/>
      <c r="G481" s="415"/>
    </row>
    <row r="482" spans="1:7" x14ac:dyDescent="0.25">
      <c r="A482" s="415"/>
      <c r="B482" s="415"/>
      <c r="C482" s="415"/>
      <c r="D482" s="415"/>
      <c r="E482" s="415"/>
      <c r="F482" s="415"/>
      <c r="G482" s="415"/>
    </row>
    <row r="483" spans="1:7" x14ac:dyDescent="0.25">
      <c r="A483" s="415"/>
      <c r="B483" s="415"/>
      <c r="C483" s="415"/>
      <c r="D483" s="415"/>
      <c r="E483" s="415"/>
      <c r="F483" s="415"/>
      <c r="G483" s="415"/>
    </row>
    <row r="484" spans="1:7" x14ac:dyDescent="0.25">
      <c r="A484" s="415"/>
      <c r="B484" s="415"/>
      <c r="C484" s="415"/>
      <c r="D484" s="415"/>
      <c r="E484" s="415"/>
      <c r="F484" s="415"/>
      <c r="G484" s="415"/>
    </row>
    <row r="485" spans="1:7" x14ac:dyDescent="0.25">
      <c r="A485" s="415"/>
      <c r="B485" s="415"/>
      <c r="C485" s="415"/>
      <c r="D485" s="415"/>
      <c r="E485" s="415"/>
      <c r="F485" s="415"/>
      <c r="G485" s="415"/>
    </row>
    <row r="486" spans="1:7" x14ac:dyDescent="0.25">
      <c r="A486" s="415"/>
      <c r="B486" s="415"/>
      <c r="C486" s="415"/>
      <c r="D486" s="415"/>
      <c r="E486" s="415"/>
      <c r="F486" s="415"/>
      <c r="G486" s="415"/>
    </row>
    <row r="487" spans="1:7" x14ac:dyDescent="0.25">
      <c r="A487" s="415"/>
      <c r="B487" s="415"/>
      <c r="C487" s="415"/>
      <c r="D487" s="415"/>
      <c r="E487" s="415"/>
      <c r="F487" s="415"/>
      <c r="G487" s="415"/>
    </row>
    <row r="488" spans="1:7" x14ac:dyDescent="0.25">
      <c r="A488" s="415"/>
      <c r="B488" s="415"/>
      <c r="C488" s="415"/>
      <c r="D488" s="415"/>
      <c r="E488" s="415"/>
      <c r="F488" s="415"/>
      <c r="G488" s="415"/>
    </row>
    <row r="489" spans="1:7" x14ac:dyDescent="0.25">
      <c r="A489" s="415"/>
      <c r="B489" s="415"/>
      <c r="C489" s="415"/>
      <c r="D489" s="415"/>
      <c r="E489" s="415"/>
      <c r="F489" s="415"/>
      <c r="G489" s="415"/>
    </row>
    <row r="490" spans="1:7" x14ac:dyDescent="0.25">
      <c r="A490" s="415"/>
      <c r="B490" s="415"/>
      <c r="C490" s="415"/>
      <c r="D490" s="415"/>
      <c r="E490" s="415"/>
      <c r="F490" s="415"/>
      <c r="G490" s="415"/>
    </row>
    <row r="491" spans="1:7" x14ac:dyDescent="0.25">
      <c r="A491" s="415"/>
      <c r="B491" s="415"/>
      <c r="C491" s="415"/>
      <c r="D491" s="415"/>
      <c r="E491" s="415"/>
      <c r="F491" s="415"/>
      <c r="G491" s="415"/>
    </row>
    <row r="492" spans="1:7" x14ac:dyDescent="0.25">
      <c r="A492" s="415"/>
      <c r="B492" s="415"/>
      <c r="C492" s="415"/>
      <c r="D492" s="415"/>
      <c r="E492" s="415"/>
      <c r="F492" s="415"/>
      <c r="G492" s="415"/>
    </row>
    <row r="493" spans="1:7" x14ac:dyDescent="0.25">
      <c r="A493" s="415"/>
      <c r="B493" s="415"/>
      <c r="C493" s="415"/>
      <c r="D493" s="415"/>
      <c r="E493" s="415"/>
      <c r="F493" s="415"/>
      <c r="G493" s="415"/>
    </row>
    <row r="494" spans="1:7" x14ac:dyDescent="0.25">
      <c r="A494" s="415"/>
      <c r="B494" s="415"/>
      <c r="C494" s="415"/>
      <c r="D494" s="415"/>
      <c r="E494" s="415"/>
      <c r="F494" s="415"/>
      <c r="G494" s="415"/>
    </row>
    <row r="495" spans="1:7" x14ac:dyDescent="0.25">
      <c r="A495" s="415"/>
      <c r="B495" s="415"/>
      <c r="C495" s="415"/>
      <c r="D495" s="415"/>
      <c r="E495" s="415"/>
      <c r="F495" s="415"/>
      <c r="G495" s="415"/>
    </row>
    <row r="496" spans="1:7" x14ac:dyDescent="0.25">
      <c r="A496" s="415"/>
      <c r="B496" s="415"/>
      <c r="C496" s="415"/>
      <c r="D496" s="415"/>
      <c r="E496" s="415"/>
      <c r="F496" s="415"/>
      <c r="G496" s="415"/>
    </row>
    <row r="497" spans="1:7" x14ac:dyDescent="0.25">
      <c r="A497" s="415"/>
      <c r="B497" s="415"/>
      <c r="C497" s="415"/>
      <c r="D497" s="415"/>
      <c r="E497" s="415"/>
      <c r="F497" s="415"/>
      <c r="G497" s="415"/>
    </row>
    <row r="498" spans="1:7" x14ac:dyDescent="0.25">
      <c r="A498" s="415"/>
      <c r="B498" s="415"/>
      <c r="C498" s="415"/>
      <c r="D498" s="415"/>
      <c r="E498" s="415"/>
      <c r="F498" s="415"/>
      <c r="G498" s="415"/>
    </row>
    <row r="499" spans="1:7" x14ac:dyDescent="0.25">
      <c r="A499" s="415"/>
      <c r="B499" s="415"/>
      <c r="C499" s="415"/>
      <c r="D499" s="415"/>
      <c r="E499" s="415"/>
      <c r="F499" s="415"/>
      <c r="G499" s="415"/>
    </row>
    <row r="500" spans="1:7" x14ac:dyDescent="0.25">
      <c r="A500" s="415"/>
      <c r="B500" s="415"/>
      <c r="C500" s="415"/>
      <c r="D500" s="415"/>
      <c r="E500" s="415"/>
      <c r="F500" s="415"/>
      <c r="G500" s="415"/>
    </row>
    <row r="501" spans="1:7" x14ac:dyDescent="0.25">
      <c r="A501" s="415"/>
      <c r="B501" s="415"/>
      <c r="C501" s="415"/>
      <c r="D501" s="415"/>
      <c r="E501" s="415"/>
      <c r="F501" s="415"/>
      <c r="G501" s="415"/>
    </row>
    <row r="502" spans="1:7" x14ac:dyDescent="0.25">
      <c r="A502" s="415"/>
      <c r="B502" s="415"/>
      <c r="C502" s="415"/>
      <c r="D502" s="415"/>
      <c r="E502" s="415"/>
      <c r="F502" s="415"/>
      <c r="G502" s="415"/>
    </row>
    <row r="503" spans="1:7" x14ac:dyDescent="0.25">
      <c r="A503" s="415"/>
      <c r="B503" s="415"/>
      <c r="C503" s="415"/>
      <c r="D503" s="415"/>
      <c r="E503" s="415"/>
      <c r="F503" s="415"/>
      <c r="G503" s="415"/>
    </row>
    <row r="504" spans="1:7" x14ac:dyDescent="0.25">
      <c r="A504" s="415"/>
      <c r="B504" s="415"/>
      <c r="C504" s="415"/>
      <c r="D504" s="415"/>
      <c r="E504" s="415"/>
      <c r="F504" s="415"/>
      <c r="G504" s="415"/>
    </row>
    <row r="505" spans="1:7" x14ac:dyDescent="0.25">
      <c r="A505" s="415"/>
      <c r="B505" s="415"/>
      <c r="C505" s="415"/>
      <c r="D505" s="415"/>
      <c r="E505" s="415"/>
      <c r="F505" s="415"/>
      <c r="G505" s="415"/>
    </row>
    <row r="506" spans="1:7" x14ac:dyDescent="0.25">
      <c r="A506" s="415"/>
      <c r="B506" s="415"/>
      <c r="C506" s="415"/>
      <c r="D506" s="415"/>
      <c r="E506" s="415"/>
      <c r="F506" s="415"/>
      <c r="G506" s="415"/>
    </row>
    <row r="507" spans="1:7" x14ac:dyDescent="0.25">
      <c r="A507" s="415"/>
      <c r="B507" s="415"/>
      <c r="C507" s="415"/>
      <c r="D507" s="415"/>
      <c r="E507" s="415"/>
      <c r="F507" s="415"/>
      <c r="G507" s="415"/>
    </row>
    <row r="508" spans="1:7" x14ac:dyDescent="0.25">
      <c r="A508" s="415"/>
      <c r="B508" s="415"/>
      <c r="C508" s="415"/>
      <c r="D508" s="415"/>
      <c r="E508" s="415"/>
      <c r="F508" s="415"/>
      <c r="G508" s="415"/>
    </row>
    <row r="509" spans="1:7" x14ac:dyDescent="0.25">
      <c r="A509" s="415"/>
      <c r="B509" s="415"/>
      <c r="C509" s="415"/>
      <c r="D509" s="415"/>
      <c r="E509" s="415"/>
      <c r="F509" s="415"/>
      <c r="G509" s="415"/>
    </row>
    <row r="510" spans="1:7" x14ac:dyDescent="0.25">
      <c r="A510" s="415"/>
      <c r="B510" s="415"/>
      <c r="C510" s="415"/>
      <c r="D510" s="415"/>
      <c r="E510" s="415"/>
      <c r="F510" s="415"/>
      <c r="G510" s="415"/>
    </row>
    <row r="511" spans="1:7" x14ac:dyDescent="0.25">
      <c r="A511" s="415"/>
      <c r="B511" s="415"/>
      <c r="C511" s="415"/>
      <c r="D511" s="415"/>
      <c r="E511" s="415"/>
      <c r="F511" s="415"/>
      <c r="G511" s="415"/>
    </row>
    <row r="512" spans="1:7" x14ac:dyDescent="0.25">
      <c r="A512" s="415"/>
      <c r="B512" s="415"/>
      <c r="C512" s="415"/>
      <c r="D512" s="415"/>
      <c r="E512" s="415"/>
      <c r="F512" s="415"/>
      <c r="G512" s="415"/>
    </row>
    <row r="513" spans="1:7" x14ac:dyDescent="0.25">
      <c r="A513" s="415"/>
      <c r="B513" s="415"/>
      <c r="C513" s="415"/>
      <c r="D513" s="415"/>
      <c r="E513" s="415"/>
      <c r="F513" s="415"/>
      <c r="G513" s="415"/>
    </row>
    <row r="514" spans="1:7" x14ac:dyDescent="0.25">
      <c r="A514" s="415"/>
      <c r="B514" s="415"/>
      <c r="C514" s="415"/>
      <c r="D514" s="415"/>
      <c r="E514" s="415"/>
      <c r="F514" s="415"/>
      <c r="G514" s="415"/>
    </row>
    <row r="515" spans="1:7" x14ac:dyDescent="0.25">
      <c r="A515" s="415"/>
      <c r="B515" s="415"/>
      <c r="C515" s="415"/>
      <c r="D515" s="415"/>
      <c r="E515" s="415"/>
      <c r="F515" s="415"/>
      <c r="G515" s="415"/>
    </row>
    <row r="516" spans="1:7" x14ac:dyDescent="0.25">
      <c r="A516" s="415"/>
      <c r="B516" s="415"/>
      <c r="C516" s="415"/>
      <c r="D516" s="415"/>
      <c r="E516" s="415"/>
      <c r="F516" s="415"/>
      <c r="G516" s="415"/>
    </row>
    <row r="517" spans="1:7" x14ac:dyDescent="0.25">
      <c r="A517" s="415"/>
      <c r="B517" s="415"/>
      <c r="C517" s="415"/>
      <c r="D517" s="415"/>
      <c r="E517" s="415"/>
      <c r="F517" s="415"/>
      <c r="G517" s="415"/>
    </row>
    <row r="518" spans="1:7" x14ac:dyDescent="0.25">
      <c r="A518" s="415"/>
      <c r="B518" s="415"/>
      <c r="C518" s="415"/>
      <c r="D518" s="415"/>
      <c r="E518" s="415"/>
      <c r="F518" s="415"/>
      <c r="G518" s="415"/>
    </row>
    <row r="519" spans="1:7" x14ac:dyDescent="0.25">
      <c r="A519" s="415"/>
      <c r="B519" s="415"/>
      <c r="C519" s="415"/>
      <c r="D519" s="415"/>
      <c r="E519" s="415"/>
      <c r="F519" s="415"/>
      <c r="G519" s="415"/>
    </row>
    <row r="520" spans="1:7" x14ac:dyDescent="0.25">
      <c r="A520" s="415"/>
      <c r="B520" s="415"/>
      <c r="C520" s="415"/>
      <c r="D520" s="415"/>
      <c r="E520" s="415"/>
      <c r="F520" s="415"/>
      <c r="G520" s="415"/>
    </row>
    <row r="521" spans="1:7" x14ac:dyDescent="0.25">
      <c r="A521" s="415"/>
      <c r="B521" s="415"/>
      <c r="C521" s="415"/>
      <c r="D521" s="415"/>
      <c r="E521" s="415"/>
      <c r="F521" s="415"/>
      <c r="G521" s="415"/>
    </row>
    <row r="522" spans="1:7" x14ac:dyDescent="0.25">
      <c r="A522" s="415"/>
      <c r="B522" s="415"/>
      <c r="C522" s="415"/>
      <c r="D522" s="415"/>
      <c r="E522" s="415"/>
      <c r="F522" s="415"/>
      <c r="G522" s="415"/>
    </row>
    <row r="523" spans="1:7" x14ac:dyDescent="0.25">
      <c r="A523" s="415"/>
      <c r="B523" s="415"/>
      <c r="C523" s="415"/>
      <c r="D523" s="415"/>
      <c r="E523" s="415"/>
      <c r="F523" s="415"/>
      <c r="G523" s="415"/>
    </row>
    <row r="524" spans="1:7" x14ac:dyDescent="0.25">
      <c r="A524" s="415"/>
      <c r="B524" s="415"/>
      <c r="C524" s="415"/>
      <c r="D524" s="415"/>
      <c r="E524" s="415"/>
      <c r="F524" s="415"/>
      <c r="G524" s="415"/>
    </row>
    <row r="525" spans="1:7" x14ac:dyDescent="0.25">
      <c r="A525" s="415"/>
      <c r="B525" s="415"/>
      <c r="C525" s="415"/>
      <c r="D525" s="415"/>
      <c r="E525" s="415"/>
      <c r="F525" s="415"/>
      <c r="G525" s="415"/>
    </row>
    <row r="526" spans="1:7" x14ac:dyDescent="0.25">
      <c r="A526" s="415"/>
      <c r="B526" s="415"/>
      <c r="C526" s="415"/>
      <c r="D526" s="415"/>
      <c r="E526" s="415"/>
      <c r="F526" s="415"/>
      <c r="G526" s="415"/>
    </row>
    <row r="527" spans="1:7" x14ac:dyDescent="0.25">
      <c r="A527" s="415"/>
      <c r="B527" s="415"/>
      <c r="C527" s="415"/>
      <c r="D527" s="415"/>
      <c r="E527" s="415"/>
      <c r="F527" s="415"/>
      <c r="G527" s="415"/>
    </row>
    <row r="528" spans="1:7" x14ac:dyDescent="0.25">
      <c r="A528" s="415"/>
      <c r="B528" s="415"/>
      <c r="C528" s="415"/>
      <c r="D528" s="415"/>
      <c r="E528" s="415"/>
      <c r="F528" s="415"/>
      <c r="G528" s="415"/>
    </row>
    <row r="529" spans="1:7" x14ac:dyDescent="0.25">
      <c r="A529" s="415"/>
      <c r="B529" s="415"/>
      <c r="C529" s="415"/>
      <c r="D529" s="415"/>
      <c r="E529" s="415"/>
      <c r="F529" s="415"/>
      <c r="G529" s="415"/>
    </row>
    <row r="530" spans="1:7" x14ac:dyDescent="0.25">
      <c r="A530" s="415"/>
      <c r="B530" s="415"/>
      <c r="C530" s="415"/>
      <c r="D530" s="415"/>
      <c r="E530" s="415"/>
      <c r="F530" s="415"/>
      <c r="G530" s="415"/>
    </row>
    <row r="531" spans="1:7" x14ac:dyDescent="0.25">
      <c r="A531" s="415"/>
      <c r="B531" s="415"/>
      <c r="C531" s="415"/>
      <c r="D531" s="415"/>
      <c r="E531" s="415"/>
      <c r="F531" s="415"/>
      <c r="G531" s="415"/>
    </row>
    <row r="532" spans="1:7" x14ac:dyDescent="0.25">
      <c r="A532" s="415"/>
      <c r="B532" s="415"/>
      <c r="C532" s="415"/>
      <c r="D532" s="415"/>
      <c r="E532" s="415"/>
      <c r="F532" s="415"/>
      <c r="G532" s="415"/>
    </row>
    <row r="533" spans="1:7" x14ac:dyDescent="0.25">
      <c r="A533" s="415"/>
      <c r="B533" s="415"/>
      <c r="C533" s="415"/>
      <c r="D533" s="415"/>
      <c r="E533" s="415"/>
      <c r="F533" s="415"/>
      <c r="G533" s="415"/>
    </row>
    <row r="534" spans="1:7" x14ac:dyDescent="0.25">
      <c r="A534" s="415"/>
      <c r="B534" s="415"/>
      <c r="C534" s="415"/>
      <c r="D534" s="415"/>
      <c r="E534" s="415"/>
      <c r="F534" s="415"/>
      <c r="G534" s="415"/>
    </row>
    <row r="535" spans="1:7" x14ac:dyDescent="0.25">
      <c r="A535" s="415"/>
      <c r="B535" s="415"/>
      <c r="C535" s="415"/>
      <c r="D535" s="415"/>
      <c r="E535" s="415"/>
      <c r="F535" s="415"/>
      <c r="G535" s="415"/>
    </row>
    <row r="536" spans="1:7" x14ac:dyDescent="0.25">
      <c r="A536" s="415"/>
      <c r="B536" s="415"/>
      <c r="C536" s="415"/>
      <c r="D536" s="415"/>
      <c r="E536" s="415"/>
      <c r="F536" s="415"/>
      <c r="G536" s="415"/>
    </row>
    <row r="537" spans="1:7" x14ac:dyDescent="0.25">
      <c r="A537" s="415"/>
      <c r="B537" s="415"/>
      <c r="C537" s="415"/>
      <c r="D537" s="415"/>
      <c r="E537" s="415"/>
      <c r="F537" s="415"/>
      <c r="G537" s="415"/>
    </row>
    <row r="538" spans="1:7" x14ac:dyDescent="0.25">
      <c r="A538" s="415"/>
      <c r="B538" s="415"/>
      <c r="C538" s="415"/>
      <c r="D538" s="415"/>
      <c r="E538" s="415"/>
      <c r="F538" s="415"/>
      <c r="G538" s="415"/>
    </row>
    <row r="539" spans="1:7" x14ac:dyDescent="0.25">
      <c r="A539" s="415"/>
      <c r="B539" s="415"/>
      <c r="C539" s="415"/>
      <c r="D539" s="415"/>
      <c r="E539" s="415"/>
      <c r="F539" s="415"/>
      <c r="G539" s="415"/>
    </row>
    <row r="540" spans="1:7" x14ac:dyDescent="0.25">
      <c r="A540" s="415"/>
      <c r="B540" s="415"/>
      <c r="C540" s="415"/>
      <c r="D540" s="415"/>
      <c r="E540" s="415"/>
      <c r="F540" s="415"/>
      <c r="G540" s="415"/>
    </row>
    <row r="541" spans="1:7" x14ac:dyDescent="0.25">
      <c r="A541" s="415"/>
      <c r="B541" s="415"/>
      <c r="C541" s="415"/>
      <c r="D541" s="415"/>
      <c r="E541" s="415"/>
      <c r="F541" s="415"/>
      <c r="G541" s="415"/>
    </row>
    <row r="542" spans="1:7" x14ac:dyDescent="0.25">
      <c r="A542" s="415"/>
      <c r="B542" s="415"/>
      <c r="C542" s="415"/>
      <c r="D542" s="415"/>
      <c r="E542" s="415"/>
      <c r="F542" s="415"/>
      <c r="G542" s="415"/>
    </row>
    <row r="543" spans="1:7" x14ac:dyDescent="0.25">
      <c r="A543" s="415"/>
      <c r="B543" s="415"/>
      <c r="C543" s="415"/>
      <c r="D543" s="415"/>
      <c r="E543" s="415"/>
      <c r="F543" s="415"/>
      <c r="G543" s="415"/>
    </row>
    <row r="544" spans="1:7" x14ac:dyDescent="0.25">
      <c r="A544" s="415"/>
      <c r="B544" s="415"/>
      <c r="C544" s="415"/>
      <c r="D544" s="415"/>
      <c r="E544" s="415"/>
      <c r="F544" s="415"/>
      <c r="G544" s="415"/>
    </row>
    <row r="545" spans="1:7" x14ac:dyDescent="0.25">
      <c r="A545" s="415"/>
      <c r="B545" s="415"/>
      <c r="C545" s="415"/>
      <c r="D545" s="415"/>
      <c r="E545" s="415"/>
      <c r="F545" s="415"/>
      <c r="G545" s="415"/>
    </row>
    <row r="546" spans="1:7" x14ac:dyDescent="0.25">
      <c r="A546" s="415"/>
      <c r="B546" s="415"/>
      <c r="C546" s="415"/>
      <c r="D546" s="415"/>
      <c r="E546" s="415"/>
      <c r="F546" s="415"/>
      <c r="G546" s="415"/>
    </row>
    <row r="547" spans="1:7" x14ac:dyDescent="0.25">
      <c r="A547" s="415"/>
      <c r="B547" s="415"/>
      <c r="C547" s="415"/>
      <c r="D547" s="415"/>
      <c r="E547" s="415"/>
      <c r="F547" s="415"/>
      <c r="G547" s="415"/>
    </row>
    <row r="548" spans="1:7" x14ac:dyDescent="0.25">
      <c r="A548" s="415"/>
      <c r="B548" s="415"/>
      <c r="C548" s="415"/>
      <c r="D548" s="415"/>
      <c r="E548" s="415"/>
      <c r="F548" s="415"/>
      <c r="G548" s="415"/>
    </row>
    <row r="549" spans="1:7" x14ac:dyDescent="0.25">
      <c r="A549" s="415"/>
      <c r="B549" s="415"/>
      <c r="C549" s="415"/>
      <c r="D549" s="415"/>
      <c r="E549" s="415"/>
      <c r="F549" s="415"/>
      <c r="G549" s="415"/>
    </row>
    <row r="550" spans="1:7" x14ac:dyDescent="0.25">
      <c r="A550" s="415"/>
      <c r="B550" s="415"/>
      <c r="C550" s="415"/>
      <c r="D550" s="415"/>
      <c r="E550" s="415"/>
      <c r="F550" s="415"/>
      <c r="G550" s="415"/>
    </row>
    <row r="551" spans="1:7" x14ac:dyDescent="0.25">
      <c r="A551" s="415"/>
      <c r="B551" s="415"/>
      <c r="C551" s="415"/>
      <c r="D551" s="415"/>
      <c r="E551" s="415"/>
      <c r="F551" s="415"/>
      <c r="G551" s="415"/>
    </row>
    <row r="552" spans="1:7" x14ac:dyDescent="0.25">
      <c r="A552" s="415"/>
      <c r="B552" s="415"/>
      <c r="C552" s="415"/>
      <c r="D552" s="415"/>
      <c r="E552" s="415"/>
      <c r="F552" s="415"/>
      <c r="G552" s="415"/>
    </row>
    <row r="553" spans="1:7" x14ac:dyDescent="0.25">
      <c r="A553" s="415"/>
      <c r="B553" s="415"/>
      <c r="C553" s="415"/>
      <c r="D553" s="415"/>
      <c r="E553" s="415"/>
      <c r="F553" s="415"/>
      <c r="G553" s="415"/>
    </row>
    <row r="554" spans="1:7" x14ac:dyDescent="0.25">
      <c r="A554" s="415"/>
      <c r="B554" s="415"/>
      <c r="C554" s="415"/>
      <c r="D554" s="415"/>
      <c r="E554" s="415"/>
      <c r="F554" s="415"/>
      <c r="G554" s="415"/>
    </row>
    <row r="555" spans="1:7" x14ac:dyDescent="0.25">
      <c r="A555" s="415"/>
      <c r="B555" s="415"/>
      <c r="C555" s="415"/>
      <c r="D555" s="415"/>
      <c r="E555" s="415"/>
      <c r="F555" s="415"/>
      <c r="G555" s="415"/>
    </row>
    <row r="556" spans="1:7" x14ac:dyDescent="0.25">
      <c r="A556" s="415"/>
      <c r="B556" s="415"/>
      <c r="C556" s="415"/>
      <c r="D556" s="415"/>
      <c r="E556" s="415"/>
      <c r="F556" s="415"/>
      <c r="G556" s="415"/>
    </row>
    <row r="557" spans="1:7" x14ac:dyDescent="0.25">
      <c r="A557" s="415"/>
      <c r="B557" s="415"/>
      <c r="C557" s="415"/>
      <c r="D557" s="415"/>
      <c r="E557" s="415"/>
      <c r="F557" s="415"/>
      <c r="G557" s="415"/>
    </row>
    <row r="558" spans="1:7" x14ac:dyDescent="0.25">
      <c r="A558" s="415"/>
      <c r="B558" s="415"/>
      <c r="C558" s="415"/>
      <c r="D558" s="415"/>
      <c r="E558" s="415"/>
      <c r="F558" s="415"/>
      <c r="G558" s="415"/>
    </row>
    <row r="559" spans="1:7" x14ac:dyDescent="0.25">
      <c r="A559" s="415"/>
      <c r="B559" s="415"/>
      <c r="C559" s="415"/>
      <c r="D559" s="415"/>
      <c r="E559" s="415"/>
      <c r="F559" s="415"/>
      <c r="G559" s="415"/>
    </row>
    <row r="560" spans="1:7" x14ac:dyDescent="0.25">
      <c r="A560" s="415"/>
      <c r="B560" s="415"/>
      <c r="C560" s="415"/>
      <c r="D560" s="415"/>
      <c r="E560" s="415"/>
      <c r="F560" s="415"/>
      <c r="G560" s="415"/>
    </row>
    <row r="561" spans="1:7" x14ac:dyDescent="0.25">
      <c r="A561" s="415"/>
      <c r="B561" s="415"/>
      <c r="C561" s="415"/>
      <c r="D561" s="415"/>
      <c r="E561" s="415"/>
      <c r="F561" s="415"/>
      <c r="G561" s="415"/>
    </row>
    <row r="562" spans="1:7" x14ac:dyDescent="0.25">
      <c r="A562" s="415"/>
      <c r="B562" s="415"/>
      <c r="C562" s="415"/>
      <c r="D562" s="415"/>
      <c r="E562" s="415"/>
      <c r="F562" s="415"/>
      <c r="G562" s="415"/>
    </row>
    <row r="563" spans="1:7" x14ac:dyDescent="0.25">
      <c r="A563" s="415"/>
      <c r="B563" s="415"/>
      <c r="C563" s="415"/>
      <c r="D563" s="415"/>
      <c r="E563" s="415"/>
      <c r="F563" s="415"/>
      <c r="G563" s="415"/>
    </row>
    <row r="564" spans="1:7" x14ac:dyDescent="0.25">
      <c r="A564" s="415"/>
      <c r="B564" s="415"/>
      <c r="C564" s="415"/>
      <c r="D564" s="415"/>
      <c r="E564" s="415"/>
      <c r="F564" s="415"/>
      <c r="G564" s="415"/>
    </row>
    <row r="565" spans="1:7" x14ac:dyDescent="0.25">
      <c r="A565" s="415"/>
      <c r="B565" s="415"/>
      <c r="C565" s="415"/>
      <c r="D565" s="415"/>
      <c r="E565" s="415"/>
      <c r="F565" s="415"/>
      <c r="G565" s="415"/>
    </row>
    <row r="566" spans="1:7" x14ac:dyDescent="0.25">
      <c r="A566" s="415"/>
      <c r="B566" s="415"/>
      <c r="C566" s="415"/>
      <c r="D566" s="415"/>
      <c r="E566" s="415"/>
      <c r="F566" s="415"/>
      <c r="G566" s="415"/>
    </row>
    <row r="567" spans="1:7" x14ac:dyDescent="0.25">
      <c r="A567" s="415"/>
      <c r="B567" s="415"/>
      <c r="C567" s="415"/>
      <c r="D567" s="415"/>
      <c r="E567" s="415"/>
      <c r="F567" s="415"/>
      <c r="G567" s="415"/>
    </row>
    <row r="568" spans="1:7" x14ac:dyDescent="0.25">
      <c r="A568" s="415"/>
      <c r="B568" s="415"/>
      <c r="C568" s="415"/>
      <c r="D568" s="415"/>
      <c r="E568" s="415"/>
      <c r="F568" s="415"/>
      <c r="G568" s="415"/>
    </row>
    <row r="569" spans="1:7" x14ac:dyDescent="0.25">
      <c r="A569" s="415"/>
      <c r="B569" s="415"/>
      <c r="C569" s="415"/>
      <c r="D569" s="415"/>
      <c r="E569" s="415"/>
      <c r="F569" s="415"/>
      <c r="G569" s="415"/>
    </row>
    <row r="570" spans="1:7" x14ac:dyDescent="0.25">
      <c r="A570" s="415"/>
      <c r="B570" s="415"/>
      <c r="C570" s="415"/>
      <c r="D570" s="415"/>
      <c r="E570" s="415"/>
      <c r="F570" s="415"/>
      <c r="G570" s="415"/>
    </row>
    <row r="571" spans="1:7" x14ac:dyDescent="0.25">
      <c r="A571" s="415"/>
      <c r="B571" s="415"/>
      <c r="C571" s="415"/>
      <c r="D571" s="415"/>
      <c r="E571" s="415"/>
      <c r="F571" s="415"/>
      <c r="G571" s="415"/>
    </row>
    <row r="572" spans="1:7" x14ac:dyDescent="0.25">
      <c r="A572" s="415"/>
      <c r="B572" s="415"/>
      <c r="C572" s="415"/>
      <c r="D572" s="415"/>
      <c r="E572" s="415"/>
      <c r="F572" s="415"/>
      <c r="G572" s="415"/>
    </row>
    <row r="573" spans="1:7" x14ac:dyDescent="0.25">
      <c r="A573" s="415"/>
      <c r="B573" s="415"/>
      <c r="C573" s="415"/>
      <c r="D573" s="415"/>
      <c r="E573" s="415"/>
      <c r="F573" s="415"/>
      <c r="G573" s="415"/>
    </row>
    <row r="574" spans="1:7" x14ac:dyDescent="0.25">
      <c r="A574" s="415"/>
      <c r="B574" s="415"/>
      <c r="C574" s="415"/>
      <c r="D574" s="415"/>
      <c r="E574" s="415"/>
      <c r="F574" s="415"/>
      <c r="G574" s="415"/>
    </row>
    <row r="575" spans="1:7" x14ac:dyDescent="0.25">
      <c r="A575" s="415"/>
      <c r="B575" s="415"/>
      <c r="C575" s="415"/>
      <c r="D575" s="415"/>
      <c r="E575" s="415"/>
      <c r="F575" s="415"/>
      <c r="G575" s="415"/>
    </row>
    <row r="576" spans="1:7" x14ac:dyDescent="0.25">
      <c r="A576" s="415"/>
      <c r="B576" s="415"/>
      <c r="C576" s="415"/>
      <c r="D576" s="415"/>
      <c r="E576" s="415"/>
      <c r="F576" s="415"/>
      <c r="G576" s="415"/>
    </row>
    <row r="577" spans="1:7" x14ac:dyDescent="0.25">
      <c r="A577" s="415"/>
      <c r="B577" s="415"/>
      <c r="C577" s="415"/>
      <c r="D577" s="415"/>
      <c r="E577" s="415"/>
      <c r="F577" s="415"/>
      <c r="G577" s="415"/>
    </row>
    <row r="578" spans="1:7" x14ac:dyDescent="0.25">
      <c r="A578" s="415"/>
      <c r="B578" s="415"/>
      <c r="C578" s="415"/>
      <c r="D578" s="415"/>
      <c r="E578" s="415"/>
      <c r="F578" s="415"/>
      <c r="G578" s="415"/>
    </row>
    <row r="579" spans="1:7" x14ac:dyDescent="0.25">
      <c r="A579" s="415"/>
      <c r="B579" s="415"/>
      <c r="C579" s="415"/>
      <c r="D579" s="415"/>
      <c r="E579" s="415"/>
      <c r="F579" s="415"/>
      <c r="G579" s="415"/>
    </row>
    <row r="580" spans="1:7" x14ac:dyDescent="0.25">
      <c r="A580" s="415"/>
      <c r="B580" s="415"/>
      <c r="C580" s="415"/>
      <c r="D580" s="415"/>
      <c r="E580" s="415"/>
      <c r="F580" s="415"/>
      <c r="G580" s="415"/>
    </row>
    <row r="581" spans="1:7" x14ac:dyDescent="0.25">
      <c r="A581" s="415"/>
      <c r="B581" s="415"/>
      <c r="C581" s="415"/>
      <c r="D581" s="415"/>
      <c r="E581" s="415"/>
      <c r="F581" s="415"/>
      <c r="G581" s="415"/>
    </row>
    <row r="582" spans="1:7" x14ac:dyDescent="0.25">
      <c r="A582" s="415"/>
      <c r="B582" s="415"/>
      <c r="C582" s="415"/>
      <c r="D582" s="415"/>
      <c r="E582" s="415"/>
      <c r="F582" s="415"/>
      <c r="G582" s="415"/>
    </row>
    <row r="583" spans="1:7" x14ac:dyDescent="0.25">
      <c r="A583" s="415"/>
      <c r="B583" s="415"/>
      <c r="C583" s="415"/>
      <c r="D583" s="415"/>
      <c r="E583" s="415"/>
      <c r="F583" s="415"/>
      <c r="G583" s="415"/>
    </row>
    <row r="584" spans="1:7" x14ac:dyDescent="0.25">
      <c r="A584" s="415"/>
      <c r="B584" s="415"/>
      <c r="C584" s="415"/>
      <c r="D584" s="415"/>
      <c r="E584" s="415"/>
      <c r="F584" s="415"/>
      <c r="G584" s="415"/>
    </row>
    <row r="585" spans="1:7" x14ac:dyDescent="0.25">
      <c r="A585" s="415"/>
      <c r="B585" s="415"/>
      <c r="C585" s="415"/>
      <c r="D585" s="415"/>
      <c r="E585" s="415"/>
      <c r="F585" s="415"/>
      <c r="G585" s="415"/>
    </row>
    <row r="586" spans="1:7" x14ac:dyDescent="0.25">
      <c r="A586" s="415"/>
      <c r="B586" s="415"/>
      <c r="C586" s="415"/>
      <c r="D586" s="415"/>
      <c r="E586" s="415"/>
      <c r="F586" s="415"/>
      <c r="G586" s="415"/>
    </row>
    <row r="587" spans="1:7" x14ac:dyDescent="0.25">
      <c r="A587" s="415"/>
      <c r="B587" s="415"/>
      <c r="C587" s="415"/>
      <c r="D587" s="415"/>
      <c r="E587" s="415"/>
      <c r="F587" s="415"/>
      <c r="G587" s="415"/>
    </row>
    <row r="588" spans="1:7" x14ac:dyDescent="0.25">
      <c r="A588" s="415"/>
      <c r="B588" s="415"/>
      <c r="C588" s="415"/>
      <c r="D588" s="415"/>
      <c r="E588" s="415"/>
      <c r="F588" s="415"/>
      <c r="G588" s="415"/>
    </row>
    <row r="589" spans="1:7" x14ac:dyDescent="0.25">
      <c r="A589" s="415"/>
      <c r="B589" s="415"/>
      <c r="C589" s="415"/>
      <c r="D589" s="415"/>
      <c r="E589" s="415"/>
      <c r="F589" s="415"/>
      <c r="G589" s="415"/>
    </row>
    <row r="590" spans="1:7" x14ac:dyDescent="0.25">
      <c r="A590" s="415"/>
      <c r="B590" s="415"/>
      <c r="C590" s="415"/>
      <c r="D590" s="415"/>
      <c r="E590" s="415"/>
      <c r="F590" s="415"/>
      <c r="G590" s="415"/>
    </row>
    <row r="591" spans="1:7" x14ac:dyDescent="0.25">
      <c r="A591" s="415"/>
      <c r="B591" s="415"/>
      <c r="C591" s="415"/>
      <c r="D591" s="415"/>
      <c r="E591" s="415"/>
      <c r="F591" s="415"/>
      <c r="G591" s="415"/>
    </row>
    <row r="592" spans="1:7" x14ac:dyDescent="0.25">
      <c r="A592" s="415"/>
      <c r="B592" s="415"/>
      <c r="C592" s="415"/>
      <c r="D592" s="415"/>
      <c r="E592" s="415"/>
      <c r="F592" s="415"/>
      <c r="G592" s="415"/>
    </row>
    <row r="593" spans="1:7" x14ac:dyDescent="0.25">
      <c r="A593" s="415"/>
      <c r="B593" s="415"/>
      <c r="C593" s="415"/>
      <c r="D593" s="415"/>
      <c r="E593" s="415"/>
      <c r="F593" s="415"/>
      <c r="G593" s="415"/>
    </row>
    <row r="594" spans="1:7" x14ac:dyDescent="0.25">
      <c r="A594" s="415"/>
      <c r="B594" s="415"/>
      <c r="C594" s="415"/>
      <c r="D594" s="415"/>
      <c r="E594" s="415"/>
      <c r="F594" s="415"/>
      <c r="G594" s="415"/>
    </row>
    <row r="595" spans="1:7" x14ac:dyDescent="0.25">
      <c r="A595" s="415"/>
      <c r="B595" s="415"/>
      <c r="C595" s="415"/>
      <c r="D595" s="415"/>
      <c r="E595" s="415"/>
      <c r="F595" s="415"/>
      <c r="G595" s="415"/>
    </row>
    <row r="596" spans="1:7" x14ac:dyDescent="0.25">
      <c r="A596" s="415"/>
      <c r="B596" s="415"/>
      <c r="C596" s="415"/>
      <c r="D596" s="415"/>
      <c r="E596" s="415"/>
      <c r="F596" s="415"/>
      <c r="G596" s="415"/>
    </row>
    <row r="597" spans="1:7" x14ac:dyDescent="0.25">
      <c r="A597" s="415"/>
      <c r="B597" s="415"/>
      <c r="C597" s="415"/>
      <c r="D597" s="415"/>
      <c r="E597" s="415"/>
      <c r="F597" s="415"/>
      <c r="G597" s="415"/>
    </row>
    <row r="598" spans="1:7" x14ac:dyDescent="0.25">
      <c r="A598" s="415"/>
      <c r="B598" s="415"/>
      <c r="C598" s="415"/>
      <c r="D598" s="415"/>
      <c r="E598" s="415"/>
      <c r="F598" s="415"/>
      <c r="G598" s="415"/>
    </row>
    <row r="599" spans="1:7" x14ac:dyDescent="0.25">
      <c r="A599" s="415"/>
      <c r="B599" s="415"/>
      <c r="C599" s="415"/>
      <c r="D599" s="415"/>
      <c r="E599" s="415"/>
      <c r="F599" s="415"/>
      <c r="G599" s="415"/>
    </row>
    <row r="600" spans="1:7" x14ac:dyDescent="0.25">
      <c r="A600" s="415"/>
      <c r="B600" s="415"/>
      <c r="C600" s="415"/>
      <c r="D600" s="415"/>
      <c r="E600" s="415"/>
      <c r="F600" s="415"/>
      <c r="G600" s="415"/>
    </row>
    <row r="601" spans="1:7" x14ac:dyDescent="0.25">
      <c r="A601" s="415"/>
      <c r="B601" s="415"/>
      <c r="C601" s="415"/>
      <c r="D601" s="415"/>
      <c r="E601" s="415"/>
      <c r="F601" s="415"/>
      <c r="G601" s="415"/>
    </row>
    <row r="602" spans="1:7" x14ac:dyDescent="0.25">
      <c r="A602" s="415"/>
      <c r="B602" s="415"/>
      <c r="C602" s="415"/>
      <c r="D602" s="415"/>
      <c r="E602" s="415"/>
      <c r="F602" s="415"/>
      <c r="G602" s="415"/>
    </row>
    <row r="603" spans="1:7" x14ac:dyDescent="0.25">
      <c r="A603" s="415"/>
      <c r="B603" s="415"/>
      <c r="C603" s="415"/>
      <c r="D603" s="415"/>
      <c r="E603" s="415"/>
      <c r="F603" s="415"/>
      <c r="G603" s="415"/>
    </row>
    <row r="604" spans="1:7" x14ac:dyDescent="0.25">
      <c r="A604" s="415"/>
      <c r="B604" s="415"/>
      <c r="C604" s="415"/>
      <c r="D604" s="415"/>
      <c r="E604" s="415"/>
      <c r="F604" s="415"/>
      <c r="G604" s="415"/>
    </row>
    <row r="605" spans="1:7" x14ac:dyDescent="0.25">
      <c r="A605" s="415"/>
      <c r="B605" s="415"/>
      <c r="C605" s="415"/>
      <c r="D605" s="415"/>
      <c r="E605" s="415"/>
      <c r="F605" s="415"/>
      <c r="G605" s="415"/>
    </row>
    <row r="606" spans="1:7" x14ac:dyDescent="0.25">
      <c r="A606" s="415"/>
      <c r="B606" s="415"/>
      <c r="C606" s="415"/>
      <c r="D606" s="415"/>
      <c r="E606" s="415"/>
      <c r="F606" s="415"/>
      <c r="G606" s="415"/>
    </row>
    <row r="607" spans="1:7" x14ac:dyDescent="0.25">
      <c r="A607" s="415"/>
      <c r="B607" s="415"/>
      <c r="C607" s="415"/>
      <c r="D607" s="415"/>
      <c r="E607" s="415"/>
      <c r="F607" s="415"/>
      <c r="G607" s="415"/>
    </row>
    <row r="608" spans="1:7" x14ac:dyDescent="0.25">
      <c r="A608" s="415"/>
      <c r="B608" s="415"/>
      <c r="C608" s="415"/>
      <c r="D608" s="415"/>
      <c r="E608" s="415"/>
      <c r="F608" s="415"/>
      <c r="G608" s="415"/>
    </row>
    <row r="609" spans="1:7" x14ac:dyDescent="0.25">
      <c r="A609" s="415"/>
      <c r="B609" s="415"/>
      <c r="C609" s="415"/>
      <c r="D609" s="415"/>
      <c r="E609" s="415"/>
      <c r="F609" s="415"/>
      <c r="G609" s="415"/>
    </row>
    <row r="610" spans="1:7" x14ac:dyDescent="0.25">
      <c r="A610" s="415"/>
      <c r="B610" s="415"/>
      <c r="C610" s="415"/>
      <c r="D610" s="415"/>
      <c r="E610" s="415"/>
      <c r="F610" s="415"/>
      <c r="G610" s="415"/>
    </row>
    <row r="611" spans="1:7" x14ac:dyDescent="0.25">
      <c r="A611" s="415"/>
      <c r="B611" s="415"/>
      <c r="C611" s="415"/>
      <c r="D611" s="415"/>
      <c r="E611" s="415"/>
      <c r="F611" s="415"/>
      <c r="G611" s="415"/>
    </row>
    <row r="612" spans="1:7" x14ac:dyDescent="0.25">
      <c r="A612" s="415"/>
      <c r="B612" s="415"/>
      <c r="C612" s="415"/>
      <c r="D612" s="415"/>
      <c r="E612" s="415"/>
      <c r="F612" s="415"/>
      <c r="G612" s="415"/>
    </row>
    <row r="613" spans="1:7" x14ac:dyDescent="0.25">
      <c r="A613" s="415"/>
      <c r="B613" s="415"/>
      <c r="C613" s="415"/>
      <c r="D613" s="415"/>
      <c r="E613" s="415"/>
      <c r="F613" s="415"/>
      <c r="G613" s="415"/>
    </row>
    <row r="614" spans="1:7" x14ac:dyDescent="0.25">
      <c r="A614" s="415"/>
      <c r="B614" s="415"/>
      <c r="C614" s="415"/>
      <c r="D614" s="415"/>
      <c r="E614" s="415"/>
      <c r="F614" s="415"/>
      <c r="G614" s="415"/>
    </row>
    <row r="615" spans="1:7" x14ac:dyDescent="0.25">
      <c r="A615" s="415"/>
      <c r="B615" s="415"/>
      <c r="C615" s="415"/>
      <c r="D615" s="415"/>
      <c r="E615" s="415"/>
      <c r="F615" s="415"/>
      <c r="G615" s="415"/>
    </row>
    <row r="616" spans="1:7" x14ac:dyDescent="0.25">
      <c r="A616" s="415"/>
      <c r="B616" s="415"/>
      <c r="C616" s="415"/>
      <c r="D616" s="415"/>
      <c r="E616" s="415"/>
      <c r="F616" s="415"/>
      <c r="G616" s="415"/>
    </row>
    <row r="617" spans="1:7" x14ac:dyDescent="0.25">
      <c r="A617" s="415"/>
      <c r="B617" s="415"/>
      <c r="C617" s="415"/>
      <c r="D617" s="415"/>
      <c r="E617" s="415"/>
      <c r="F617" s="415"/>
      <c r="G617" s="415"/>
    </row>
    <row r="618" spans="1:7" x14ac:dyDescent="0.25">
      <c r="A618" s="415"/>
      <c r="B618" s="415"/>
      <c r="C618" s="415"/>
      <c r="D618" s="415"/>
      <c r="E618" s="415"/>
      <c r="F618" s="415"/>
      <c r="G618" s="415"/>
    </row>
    <row r="619" spans="1:7" x14ac:dyDescent="0.25">
      <c r="A619" s="415"/>
      <c r="B619" s="415"/>
      <c r="C619" s="415"/>
      <c r="D619" s="415"/>
      <c r="E619" s="415"/>
      <c r="F619" s="415"/>
      <c r="G619" s="415"/>
    </row>
    <row r="620" spans="1:7" x14ac:dyDescent="0.25">
      <c r="A620" s="415"/>
      <c r="B620" s="415"/>
      <c r="C620" s="415"/>
      <c r="D620" s="415"/>
      <c r="E620" s="415"/>
      <c r="F620" s="415"/>
      <c r="G620" s="415"/>
    </row>
    <row r="621" spans="1:7" x14ac:dyDescent="0.25">
      <c r="A621" s="415"/>
      <c r="B621" s="415"/>
      <c r="C621" s="415"/>
      <c r="D621" s="415"/>
      <c r="E621" s="415"/>
      <c r="F621" s="415"/>
      <c r="G621" s="415"/>
    </row>
    <row r="622" spans="1:7" x14ac:dyDescent="0.25">
      <c r="A622" s="415"/>
      <c r="B622" s="415"/>
      <c r="C622" s="415"/>
      <c r="D622" s="415"/>
      <c r="E622" s="415"/>
      <c r="F622" s="415"/>
      <c r="G622" s="415"/>
    </row>
    <row r="623" spans="1:7" x14ac:dyDescent="0.25">
      <c r="A623" s="415"/>
      <c r="B623" s="415"/>
      <c r="C623" s="415"/>
      <c r="D623" s="415"/>
      <c r="E623" s="415"/>
      <c r="F623" s="415"/>
      <c r="G623" s="415"/>
    </row>
    <row r="624" spans="1:7" x14ac:dyDescent="0.25">
      <c r="A624" s="415"/>
      <c r="B624" s="415"/>
      <c r="C624" s="415"/>
      <c r="D624" s="415"/>
      <c r="E624" s="415"/>
      <c r="F624" s="415"/>
      <c r="G624" s="415"/>
    </row>
    <row r="625" spans="1:7" x14ac:dyDescent="0.25">
      <c r="A625" s="415"/>
      <c r="B625" s="415"/>
      <c r="C625" s="415"/>
      <c r="D625" s="415"/>
      <c r="E625" s="415"/>
      <c r="F625" s="415"/>
      <c r="G625" s="415"/>
    </row>
    <row r="626" spans="1:7" x14ac:dyDescent="0.25">
      <c r="A626" s="415"/>
      <c r="B626" s="415"/>
      <c r="C626" s="415"/>
      <c r="D626" s="415"/>
      <c r="E626" s="415"/>
      <c r="F626" s="415"/>
      <c r="G626" s="415"/>
    </row>
    <row r="627" spans="1:7" x14ac:dyDescent="0.25">
      <c r="A627" s="415"/>
      <c r="B627" s="415"/>
      <c r="C627" s="415"/>
      <c r="D627" s="415"/>
      <c r="E627" s="415"/>
      <c r="F627" s="415"/>
      <c r="G627" s="415"/>
    </row>
    <row r="628" spans="1:7" x14ac:dyDescent="0.25">
      <c r="A628" s="415"/>
      <c r="B628" s="415"/>
      <c r="C628" s="415"/>
      <c r="D628" s="415"/>
      <c r="E628" s="415"/>
      <c r="F628" s="415"/>
      <c r="G628" s="415"/>
    </row>
    <row r="629" spans="1:7" x14ac:dyDescent="0.25">
      <c r="A629" s="415"/>
      <c r="B629" s="415"/>
      <c r="C629" s="415"/>
      <c r="D629" s="415"/>
      <c r="E629" s="415"/>
      <c r="F629" s="415"/>
      <c r="G629" s="415"/>
    </row>
    <row r="630" spans="1:7" x14ac:dyDescent="0.25">
      <c r="A630" s="415"/>
      <c r="B630" s="415"/>
      <c r="C630" s="415"/>
      <c r="D630" s="415"/>
      <c r="E630" s="415"/>
      <c r="F630" s="415"/>
      <c r="G630" s="415"/>
    </row>
    <row r="631" spans="1:7" x14ac:dyDescent="0.25">
      <c r="A631" s="415"/>
      <c r="B631" s="415"/>
      <c r="C631" s="415"/>
      <c r="D631" s="415"/>
      <c r="E631" s="415"/>
      <c r="F631" s="415"/>
      <c r="G631" s="415"/>
    </row>
    <row r="632" spans="1:7" x14ac:dyDescent="0.25">
      <c r="A632" s="415"/>
      <c r="B632" s="415"/>
      <c r="C632" s="415"/>
      <c r="D632" s="415"/>
      <c r="E632" s="415"/>
      <c r="F632" s="415"/>
      <c r="G632" s="415"/>
    </row>
    <row r="633" spans="1:7" x14ac:dyDescent="0.25">
      <c r="A633" s="415"/>
      <c r="B633" s="415"/>
      <c r="C633" s="415"/>
      <c r="D633" s="415"/>
      <c r="E633" s="415"/>
      <c r="F633" s="415"/>
      <c r="G633" s="415"/>
    </row>
    <row r="634" spans="1:7" x14ac:dyDescent="0.25">
      <c r="A634" s="415"/>
      <c r="B634" s="415"/>
      <c r="C634" s="415"/>
      <c r="D634" s="415"/>
      <c r="E634" s="415"/>
      <c r="F634" s="415"/>
      <c r="G634" s="415"/>
    </row>
    <row r="635" spans="1:7" x14ac:dyDescent="0.25">
      <c r="A635" s="415"/>
      <c r="B635" s="415"/>
      <c r="C635" s="415"/>
      <c r="D635" s="415"/>
      <c r="E635" s="415"/>
      <c r="F635" s="415"/>
      <c r="G635" s="415"/>
    </row>
    <row r="636" spans="1:7" x14ac:dyDescent="0.25">
      <c r="A636" s="415"/>
      <c r="B636" s="415"/>
      <c r="C636" s="415"/>
      <c r="D636" s="415"/>
      <c r="E636" s="415"/>
      <c r="F636" s="415"/>
      <c r="G636" s="415"/>
    </row>
    <row r="637" spans="1:7" x14ac:dyDescent="0.25">
      <c r="A637" s="415"/>
      <c r="B637" s="415"/>
      <c r="C637" s="415"/>
      <c r="D637" s="415"/>
      <c r="E637" s="415"/>
      <c r="F637" s="415"/>
      <c r="G637" s="415"/>
    </row>
    <row r="638" spans="1:7" x14ac:dyDescent="0.25">
      <c r="A638" s="415"/>
      <c r="B638" s="415"/>
      <c r="C638" s="415"/>
      <c r="D638" s="415"/>
      <c r="E638" s="415"/>
      <c r="F638" s="415"/>
      <c r="G638" s="415"/>
    </row>
    <row r="639" spans="1:7" x14ac:dyDescent="0.25">
      <c r="A639" s="415"/>
      <c r="B639" s="415"/>
      <c r="C639" s="415"/>
      <c r="D639" s="415"/>
      <c r="E639" s="415"/>
      <c r="F639" s="415"/>
      <c r="G639" s="415"/>
    </row>
    <row r="640" spans="1:7" x14ac:dyDescent="0.25">
      <c r="A640" s="415"/>
      <c r="B640" s="415"/>
      <c r="C640" s="415"/>
      <c r="D640" s="415"/>
      <c r="E640" s="415"/>
      <c r="F640" s="415"/>
      <c r="G640" s="415"/>
    </row>
    <row r="641" spans="1:7" x14ac:dyDescent="0.25">
      <c r="A641" s="415"/>
      <c r="B641" s="415"/>
      <c r="C641" s="415"/>
      <c r="D641" s="415"/>
      <c r="E641" s="415"/>
      <c r="F641" s="415"/>
      <c r="G641" s="415"/>
    </row>
    <row r="642" spans="1:7" x14ac:dyDescent="0.25">
      <c r="A642" s="415"/>
      <c r="B642" s="415"/>
      <c r="C642" s="415"/>
      <c r="D642" s="415"/>
      <c r="E642" s="415"/>
      <c r="F642" s="415"/>
      <c r="G642" s="415"/>
    </row>
    <row r="643" spans="1:7" x14ac:dyDescent="0.25">
      <c r="A643" s="415"/>
      <c r="B643" s="415"/>
      <c r="C643" s="415"/>
      <c r="D643" s="415"/>
      <c r="E643" s="415"/>
      <c r="F643" s="415"/>
      <c r="G643" s="415"/>
    </row>
    <row r="644" spans="1:7" x14ac:dyDescent="0.25">
      <c r="A644" s="415"/>
      <c r="B644" s="415"/>
      <c r="C644" s="415"/>
      <c r="D644" s="415"/>
      <c r="E644" s="415"/>
      <c r="F644" s="415"/>
      <c r="G644" s="415"/>
    </row>
    <row r="645" spans="1:7" x14ac:dyDescent="0.25">
      <c r="A645" s="415"/>
      <c r="B645" s="415"/>
      <c r="C645" s="415"/>
      <c r="D645" s="415"/>
      <c r="E645" s="415"/>
      <c r="F645" s="415"/>
      <c r="G645" s="415"/>
    </row>
    <row r="646" spans="1:7" x14ac:dyDescent="0.25">
      <c r="A646" s="415"/>
      <c r="B646" s="415"/>
      <c r="C646" s="415"/>
      <c r="D646" s="415"/>
      <c r="E646" s="415"/>
      <c r="F646" s="415"/>
      <c r="G646" s="415"/>
    </row>
    <row r="647" spans="1:7" x14ac:dyDescent="0.25">
      <c r="A647" s="415"/>
      <c r="B647" s="415"/>
      <c r="C647" s="415"/>
      <c r="D647" s="415"/>
      <c r="E647" s="415"/>
      <c r="F647" s="415"/>
      <c r="G647" s="415"/>
    </row>
    <row r="648" spans="1:7" x14ac:dyDescent="0.25">
      <c r="A648" s="415"/>
      <c r="B648" s="415"/>
      <c r="C648" s="415"/>
      <c r="D648" s="415"/>
      <c r="E648" s="415"/>
      <c r="F648" s="415"/>
      <c r="G648" s="415"/>
    </row>
    <row r="649" spans="1:7" x14ac:dyDescent="0.25">
      <c r="A649" s="415"/>
      <c r="B649" s="415"/>
      <c r="C649" s="415"/>
      <c r="D649" s="415"/>
      <c r="E649" s="415"/>
      <c r="F649" s="415"/>
      <c r="G649" s="415"/>
    </row>
    <row r="650" spans="1:7" x14ac:dyDescent="0.25">
      <c r="A650" s="415"/>
      <c r="B650" s="415"/>
      <c r="C650" s="415"/>
      <c r="D650" s="415"/>
      <c r="E650" s="415"/>
      <c r="F650" s="415"/>
      <c r="G650" s="415"/>
    </row>
    <row r="651" spans="1:7" x14ac:dyDescent="0.25">
      <c r="A651" s="415"/>
      <c r="B651" s="415"/>
      <c r="C651" s="415"/>
      <c r="D651" s="415"/>
      <c r="E651" s="415"/>
      <c r="F651" s="415"/>
      <c r="G651" s="415"/>
    </row>
    <row r="652" spans="1:7" x14ac:dyDescent="0.25">
      <c r="A652" s="415"/>
      <c r="B652" s="415"/>
      <c r="C652" s="415"/>
      <c r="D652" s="415"/>
      <c r="E652" s="415"/>
      <c r="F652" s="415"/>
      <c r="G652" s="415"/>
    </row>
    <row r="653" spans="1:7" x14ac:dyDescent="0.25">
      <c r="A653" s="415"/>
      <c r="B653" s="415"/>
      <c r="C653" s="415"/>
      <c r="D653" s="415"/>
      <c r="E653" s="415"/>
      <c r="F653" s="415"/>
      <c r="G653" s="415"/>
    </row>
    <row r="654" spans="1:7" x14ac:dyDescent="0.25">
      <c r="A654" s="415"/>
      <c r="B654" s="415"/>
      <c r="C654" s="415"/>
      <c r="D654" s="415"/>
      <c r="E654" s="415"/>
      <c r="F654" s="415"/>
      <c r="G654" s="415"/>
    </row>
    <row r="655" spans="1:7" x14ac:dyDescent="0.25">
      <c r="A655" s="415"/>
      <c r="B655" s="415"/>
      <c r="C655" s="415"/>
      <c r="D655" s="415"/>
      <c r="E655" s="415"/>
      <c r="F655" s="415"/>
      <c r="G655" s="415"/>
    </row>
    <row r="656" spans="1:7" x14ac:dyDescent="0.25">
      <c r="A656" s="415"/>
      <c r="B656" s="415"/>
      <c r="C656" s="415"/>
      <c r="D656" s="415"/>
      <c r="E656" s="415"/>
      <c r="F656" s="415"/>
      <c r="G656" s="415"/>
    </row>
    <row r="657" spans="1:7" x14ac:dyDescent="0.25">
      <c r="A657" s="415"/>
      <c r="B657" s="415"/>
      <c r="C657" s="415"/>
      <c r="D657" s="415"/>
      <c r="E657" s="415"/>
      <c r="F657" s="415"/>
      <c r="G657" s="415"/>
    </row>
    <row r="658" spans="1:7" x14ac:dyDescent="0.25">
      <c r="A658" s="415"/>
      <c r="B658" s="415"/>
      <c r="C658" s="415"/>
      <c r="D658" s="415"/>
      <c r="E658" s="415"/>
      <c r="F658" s="415"/>
      <c r="G658" s="415"/>
    </row>
    <row r="659" spans="1:7" x14ac:dyDescent="0.25">
      <c r="A659" s="415"/>
      <c r="B659" s="415"/>
      <c r="C659" s="415"/>
      <c r="D659" s="415"/>
      <c r="E659" s="415"/>
      <c r="F659" s="415"/>
      <c r="G659" s="415"/>
    </row>
    <row r="660" spans="1:7" x14ac:dyDescent="0.25">
      <c r="A660" s="415"/>
      <c r="B660" s="415"/>
      <c r="C660" s="415"/>
      <c r="D660" s="415"/>
      <c r="E660" s="415"/>
      <c r="F660" s="415"/>
      <c r="G660" s="415"/>
    </row>
    <row r="661" spans="1:7" x14ac:dyDescent="0.25">
      <c r="A661" s="415"/>
      <c r="B661" s="415"/>
      <c r="C661" s="415"/>
      <c r="D661" s="415"/>
      <c r="E661" s="415"/>
      <c r="F661" s="415"/>
      <c r="G661" s="415"/>
    </row>
    <row r="662" spans="1:7" x14ac:dyDescent="0.25">
      <c r="A662" s="415"/>
      <c r="B662" s="415"/>
      <c r="C662" s="415"/>
      <c r="D662" s="415"/>
      <c r="E662" s="415"/>
      <c r="F662" s="415"/>
      <c r="G662" s="415"/>
    </row>
    <row r="663" spans="1:7" x14ac:dyDescent="0.25">
      <c r="A663" s="415"/>
      <c r="B663" s="415"/>
      <c r="C663" s="415"/>
      <c r="D663" s="415"/>
      <c r="E663" s="415"/>
      <c r="F663" s="415"/>
      <c r="G663" s="415"/>
    </row>
    <row r="664" spans="1:7" x14ac:dyDescent="0.25">
      <c r="A664" s="415"/>
      <c r="B664" s="415"/>
      <c r="C664" s="415"/>
      <c r="D664" s="415"/>
      <c r="E664" s="415"/>
      <c r="F664" s="415"/>
      <c r="G664" s="415"/>
    </row>
    <row r="665" spans="1:7" x14ac:dyDescent="0.25">
      <c r="A665" s="415"/>
      <c r="B665" s="415"/>
      <c r="C665" s="415"/>
      <c r="D665" s="415"/>
      <c r="E665" s="415"/>
      <c r="F665" s="415"/>
      <c r="G665" s="415"/>
    </row>
    <row r="666" spans="1:7" x14ac:dyDescent="0.25">
      <c r="A666" s="415"/>
      <c r="B666" s="415"/>
      <c r="C666" s="415"/>
      <c r="D666" s="415"/>
      <c r="E666" s="415"/>
      <c r="F666" s="415"/>
      <c r="G666" s="415"/>
    </row>
    <row r="667" spans="1:7" x14ac:dyDescent="0.25">
      <c r="A667" s="415"/>
      <c r="B667" s="415"/>
      <c r="C667" s="415"/>
      <c r="D667" s="415"/>
      <c r="E667" s="415"/>
      <c r="F667" s="415"/>
      <c r="G667" s="415"/>
    </row>
    <row r="668" spans="1:7" x14ac:dyDescent="0.25">
      <c r="A668" s="415"/>
      <c r="B668" s="415"/>
      <c r="C668" s="415"/>
      <c r="D668" s="415"/>
      <c r="E668" s="415"/>
      <c r="F668" s="415"/>
      <c r="G668" s="415"/>
    </row>
    <row r="669" spans="1:7" x14ac:dyDescent="0.25">
      <c r="A669" s="415"/>
      <c r="B669" s="415"/>
      <c r="C669" s="415"/>
      <c r="D669" s="415"/>
      <c r="E669" s="415"/>
      <c r="F669" s="415"/>
      <c r="G669" s="415"/>
    </row>
    <row r="670" spans="1:7" x14ac:dyDescent="0.25">
      <c r="A670" s="415"/>
      <c r="B670" s="415"/>
      <c r="C670" s="415"/>
      <c r="D670" s="415"/>
      <c r="E670" s="415"/>
      <c r="F670" s="415"/>
      <c r="G670" s="415"/>
    </row>
    <row r="671" spans="1:7" x14ac:dyDescent="0.25">
      <c r="A671" s="415"/>
      <c r="B671" s="415"/>
      <c r="C671" s="415"/>
      <c r="D671" s="415"/>
      <c r="E671" s="415"/>
      <c r="F671" s="415"/>
      <c r="G671" s="415"/>
    </row>
    <row r="672" spans="1:7" x14ac:dyDescent="0.25">
      <c r="A672" s="415"/>
      <c r="B672" s="415"/>
      <c r="C672" s="415"/>
      <c r="D672" s="415"/>
      <c r="E672" s="415"/>
      <c r="F672" s="415"/>
      <c r="G672" s="415"/>
    </row>
    <row r="673" spans="1:7" x14ac:dyDescent="0.25">
      <c r="A673" s="415"/>
      <c r="B673" s="415"/>
      <c r="C673" s="415"/>
      <c r="D673" s="415"/>
      <c r="E673" s="415"/>
      <c r="F673" s="415"/>
      <c r="G673" s="415"/>
    </row>
    <row r="674" spans="1:7" x14ac:dyDescent="0.25">
      <c r="A674" s="415"/>
      <c r="B674" s="415"/>
      <c r="C674" s="415"/>
      <c r="D674" s="415"/>
      <c r="E674" s="415"/>
      <c r="F674" s="415"/>
      <c r="G674" s="415"/>
    </row>
    <row r="675" spans="1:7" x14ac:dyDescent="0.25">
      <c r="A675" s="415"/>
      <c r="B675" s="415"/>
      <c r="C675" s="415"/>
      <c r="D675" s="415"/>
      <c r="E675" s="415"/>
      <c r="F675" s="415"/>
      <c r="G675" s="415"/>
    </row>
    <row r="676" spans="1:7" x14ac:dyDescent="0.25">
      <c r="A676" s="415"/>
      <c r="B676" s="415"/>
      <c r="C676" s="415"/>
      <c r="D676" s="415"/>
      <c r="E676" s="415"/>
      <c r="F676" s="415"/>
      <c r="G676" s="415"/>
    </row>
    <row r="677" spans="1:7" x14ac:dyDescent="0.25">
      <c r="A677" s="415"/>
      <c r="B677" s="415"/>
      <c r="C677" s="415"/>
      <c r="D677" s="415"/>
      <c r="E677" s="415"/>
      <c r="F677" s="415"/>
      <c r="G677" s="415"/>
    </row>
    <row r="678" spans="1:7" x14ac:dyDescent="0.25">
      <c r="A678" s="415"/>
      <c r="B678" s="415"/>
      <c r="C678" s="415"/>
      <c r="D678" s="415"/>
      <c r="E678" s="415"/>
      <c r="F678" s="415"/>
      <c r="G678" s="415"/>
    </row>
    <row r="679" spans="1:7" x14ac:dyDescent="0.25">
      <c r="A679" s="415"/>
      <c r="B679" s="415"/>
      <c r="C679" s="415"/>
      <c r="D679" s="415"/>
      <c r="E679" s="415"/>
      <c r="F679" s="415"/>
      <c r="G679" s="415"/>
    </row>
    <row r="680" spans="1:7" x14ac:dyDescent="0.25">
      <c r="A680" s="415"/>
      <c r="B680" s="415"/>
      <c r="C680" s="415"/>
      <c r="D680" s="415"/>
      <c r="E680" s="415"/>
      <c r="F680" s="415"/>
      <c r="G680" s="415"/>
    </row>
    <row r="681" spans="1:7" x14ac:dyDescent="0.25">
      <c r="A681" s="415"/>
      <c r="B681" s="415"/>
      <c r="C681" s="415"/>
      <c r="D681" s="415"/>
      <c r="E681" s="415"/>
      <c r="F681" s="415"/>
      <c r="G681" s="415"/>
    </row>
    <row r="682" spans="1:7" x14ac:dyDescent="0.25">
      <c r="A682" s="415"/>
      <c r="B682" s="415"/>
      <c r="C682" s="415"/>
      <c r="D682" s="415"/>
      <c r="E682" s="415"/>
      <c r="F682" s="415"/>
      <c r="G682" s="415"/>
    </row>
    <row r="683" spans="1:7" x14ac:dyDescent="0.25">
      <c r="A683" s="415"/>
      <c r="B683" s="415"/>
      <c r="C683" s="415"/>
      <c r="D683" s="415"/>
      <c r="E683" s="415"/>
      <c r="F683" s="415"/>
      <c r="G683" s="415"/>
    </row>
    <row r="684" spans="1:7" x14ac:dyDescent="0.25">
      <c r="A684" s="415"/>
      <c r="B684" s="415"/>
      <c r="C684" s="415"/>
      <c r="D684" s="415"/>
      <c r="E684" s="415"/>
      <c r="F684" s="415"/>
      <c r="G684" s="415"/>
    </row>
    <row r="685" spans="1:7" x14ac:dyDescent="0.25">
      <c r="A685" s="415"/>
      <c r="B685" s="415"/>
      <c r="C685" s="415"/>
      <c r="D685" s="415"/>
      <c r="E685" s="415"/>
      <c r="F685" s="415"/>
      <c r="G685" s="415"/>
    </row>
    <row r="686" spans="1:7" x14ac:dyDescent="0.25">
      <c r="A686" s="415"/>
      <c r="B686" s="415"/>
      <c r="C686" s="415"/>
      <c r="D686" s="415"/>
      <c r="E686" s="415"/>
      <c r="F686" s="415"/>
      <c r="G686" s="415"/>
    </row>
    <row r="687" spans="1:7" x14ac:dyDescent="0.25">
      <c r="A687" s="415"/>
      <c r="B687" s="415"/>
      <c r="C687" s="415"/>
      <c r="D687" s="415"/>
      <c r="E687" s="415"/>
      <c r="F687" s="415"/>
      <c r="G687" s="415"/>
    </row>
    <row r="688" spans="1:7" x14ac:dyDescent="0.25">
      <c r="A688" s="415"/>
      <c r="B688" s="415"/>
      <c r="C688" s="415"/>
      <c r="D688" s="415"/>
      <c r="E688" s="415"/>
      <c r="F688" s="415"/>
      <c r="G688" s="415"/>
    </row>
    <row r="689" spans="1:7" x14ac:dyDescent="0.25">
      <c r="A689" s="415"/>
      <c r="B689" s="415"/>
      <c r="C689" s="415"/>
      <c r="D689" s="415"/>
      <c r="E689" s="415"/>
      <c r="F689" s="415"/>
      <c r="G689" s="415"/>
    </row>
    <row r="690" spans="1:7" x14ac:dyDescent="0.25">
      <c r="A690" s="415"/>
      <c r="B690" s="415"/>
      <c r="C690" s="415"/>
      <c r="D690" s="415"/>
      <c r="E690" s="415"/>
      <c r="F690" s="415"/>
      <c r="G690" s="415"/>
    </row>
    <row r="691" spans="1:7" x14ac:dyDescent="0.25">
      <c r="A691" s="415"/>
      <c r="B691" s="415"/>
      <c r="C691" s="415"/>
      <c r="D691" s="415"/>
      <c r="E691" s="415"/>
      <c r="F691" s="415"/>
      <c r="G691" s="415"/>
    </row>
    <row r="692" spans="1:7" x14ac:dyDescent="0.25">
      <c r="A692" s="415"/>
      <c r="B692" s="415"/>
      <c r="C692" s="415"/>
      <c r="D692" s="415"/>
      <c r="E692" s="415"/>
      <c r="F692" s="415"/>
      <c r="G692" s="415"/>
    </row>
    <row r="693" spans="1:7" x14ac:dyDescent="0.25">
      <c r="A693" s="415"/>
      <c r="B693" s="415"/>
      <c r="C693" s="415"/>
      <c r="D693" s="415"/>
      <c r="E693" s="415"/>
      <c r="F693" s="415"/>
      <c r="G693" s="415"/>
    </row>
    <row r="694" spans="1:7" x14ac:dyDescent="0.25">
      <c r="A694" s="415"/>
      <c r="B694" s="415"/>
      <c r="C694" s="415"/>
      <c r="D694" s="415"/>
      <c r="E694" s="415"/>
      <c r="F694" s="415"/>
      <c r="G694" s="415"/>
    </row>
    <row r="695" spans="1:7" x14ac:dyDescent="0.25">
      <c r="A695" s="415"/>
      <c r="B695" s="415"/>
      <c r="C695" s="415"/>
      <c r="D695" s="415"/>
      <c r="E695" s="415"/>
      <c r="F695" s="415"/>
      <c r="G695" s="415"/>
    </row>
    <row r="696" spans="1:7" x14ac:dyDescent="0.25">
      <c r="A696" s="415"/>
      <c r="B696" s="415"/>
      <c r="C696" s="415"/>
      <c r="D696" s="415"/>
      <c r="E696" s="415"/>
      <c r="F696" s="415"/>
      <c r="G696" s="415"/>
    </row>
    <row r="697" spans="1:7" x14ac:dyDescent="0.25">
      <c r="A697" s="415"/>
      <c r="B697" s="415"/>
      <c r="C697" s="415"/>
      <c r="D697" s="415"/>
      <c r="E697" s="415"/>
      <c r="F697" s="415"/>
      <c r="G697" s="415"/>
    </row>
    <row r="698" spans="1:7" x14ac:dyDescent="0.25">
      <c r="A698" s="415"/>
      <c r="B698" s="415"/>
      <c r="C698" s="415"/>
      <c r="D698" s="415"/>
      <c r="E698" s="415"/>
      <c r="F698" s="415"/>
      <c r="G698" s="415"/>
    </row>
    <row r="699" spans="1:7" x14ac:dyDescent="0.25">
      <c r="A699" s="415"/>
      <c r="B699" s="415"/>
      <c r="C699" s="415"/>
      <c r="D699" s="415"/>
      <c r="E699" s="415"/>
      <c r="F699" s="415"/>
      <c r="G699" s="415"/>
    </row>
    <row r="700" spans="1:7" x14ac:dyDescent="0.25">
      <c r="A700" s="415"/>
      <c r="B700" s="415"/>
      <c r="C700" s="415"/>
      <c r="D700" s="415"/>
      <c r="E700" s="415"/>
      <c r="F700" s="415"/>
      <c r="G700" s="415"/>
    </row>
    <row r="701" spans="1:7" x14ac:dyDescent="0.25">
      <c r="A701" s="415"/>
      <c r="B701" s="415"/>
      <c r="C701" s="415"/>
      <c r="D701" s="415"/>
      <c r="E701" s="415"/>
      <c r="F701" s="415"/>
      <c r="G701" s="415"/>
    </row>
    <row r="702" spans="1:7" x14ac:dyDescent="0.25">
      <c r="A702" s="415"/>
      <c r="B702" s="415"/>
      <c r="C702" s="415"/>
      <c r="D702" s="415"/>
      <c r="E702" s="415"/>
      <c r="F702" s="415"/>
      <c r="G702" s="415"/>
    </row>
    <row r="703" spans="1:7" x14ac:dyDescent="0.25">
      <c r="A703" s="415"/>
      <c r="B703" s="415"/>
      <c r="C703" s="415"/>
      <c r="D703" s="415"/>
      <c r="E703" s="415"/>
      <c r="F703" s="415"/>
      <c r="G703" s="415"/>
    </row>
    <row r="704" spans="1:7" x14ac:dyDescent="0.25">
      <c r="A704" s="415"/>
      <c r="B704" s="415"/>
      <c r="C704" s="415"/>
      <c r="D704" s="415"/>
      <c r="E704" s="415"/>
      <c r="F704" s="415"/>
      <c r="G704" s="415"/>
    </row>
    <row r="705" spans="1:7" x14ac:dyDescent="0.25">
      <c r="A705" s="415"/>
      <c r="B705" s="415"/>
      <c r="C705" s="415"/>
      <c r="D705" s="415"/>
      <c r="E705" s="415"/>
      <c r="F705" s="415"/>
      <c r="G705" s="415"/>
    </row>
    <row r="706" spans="1:7" x14ac:dyDescent="0.25">
      <c r="A706" s="415"/>
      <c r="B706" s="415"/>
      <c r="C706" s="415"/>
      <c r="D706" s="415"/>
      <c r="E706" s="415"/>
      <c r="F706" s="415"/>
      <c r="G706" s="415"/>
    </row>
    <row r="707" spans="1:7" x14ac:dyDescent="0.25">
      <c r="A707" s="415"/>
      <c r="B707" s="415"/>
      <c r="C707" s="415"/>
      <c r="D707" s="415"/>
      <c r="E707" s="415"/>
      <c r="F707" s="415"/>
      <c r="G707" s="415"/>
    </row>
    <row r="708" spans="1:7" x14ac:dyDescent="0.25">
      <c r="A708" s="415"/>
      <c r="B708" s="415"/>
      <c r="C708" s="415"/>
      <c r="D708" s="415"/>
      <c r="E708" s="415"/>
      <c r="F708" s="415"/>
      <c r="G708" s="415"/>
    </row>
    <row r="709" spans="1:7" x14ac:dyDescent="0.25">
      <c r="A709" s="415"/>
      <c r="B709" s="415"/>
      <c r="C709" s="415"/>
      <c r="D709" s="415"/>
      <c r="E709" s="415"/>
      <c r="F709" s="415"/>
      <c r="G709" s="415"/>
    </row>
    <row r="710" spans="1:7" x14ac:dyDescent="0.25">
      <c r="A710" s="415"/>
      <c r="B710" s="415"/>
      <c r="C710" s="415"/>
      <c r="D710" s="415"/>
      <c r="E710" s="415"/>
      <c r="F710" s="415"/>
      <c r="G710" s="415"/>
    </row>
    <row r="711" spans="1:7" x14ac:dyDescent="0.25">
      <c r="A711" s="415"/>
      <c r="B711" s="415"/>
      <c r="C711" s="415"/>
      <c r="D711" s="415"/>
      <c r="E711" s="415"/>
      <c r="F711" s="415"/>
      <c r="G711" s="415"/>
    </row>
    <row r="712" spans="1:7" x14ac:dyDescent="0.25">
      <c r="A712" s="415"/>
      <c r="B712" s="415"/>
      <c r="C712" s="415"/>
      <c r="D712" s="415"/>
      <c r="E712" s="415"/>
      <c r="F712" s="415"/>
      <c r="G712" s="415"/>
    </row>
    <row r="713" spans="1:7" x14ac:dyDescent="0.25">
      <c r="A713" s="415"/>
      <c r="B713" s="415"/>
      <c r="C713" s="415"/>
      <c r="D713" s="415"/>
      <c r="E713" s="415"/>
      <c r="F713" s="415"/>
      <c r="G713" s="415"/>
    </row>
    <row r="714" spans="1:7" x14ac:dyDescent="0.25">
      <c r="A714" s="415"/>
      <c r="B714" s="415"/>
      <c r="C714" s="415"/>
      <c r="D714" s="415"/>
      <c r="E714" s="415"/>
      <c r="F714" s="415"/>
      <c r="G714" s="415"/>
    </row>
    <row r="715" spans="1:7" x14ac:dyDescent="0.25">
      <c r="A715" s="415"/>
      <c r="B715" s="415"/>
      <c r="C715" s="415"/>
      <c r="D715" s="415"/>
      <c r="E715" s="415"/>
      <c r="F715" s="415"/>
      <c r="G715" s="415"/>
    </row>
    <row r="716" spans="1:7" x14ac:dyDescent="0.25">
      <c r="A716" s="415"/>
      <c r="B716" s="415"/>
      <c r="C716" s="415"/>
      <c r="D716" s="415"/>
      <c r="E716" s="415"/>
      <c r="F716" s="415"/>
      <c r="G716" s="415"/>
    </row>
    <row r="717" spans="1:7" x14ac:dyDescent="0.25">
      <c r="A717" s="415"/>
      <c r="B717" s="415"/>
      <c r="C717" s="415"/>
      <c r="D717" s="415"/>
      <c r="E717" s="415"/>
      <c r="F717" s="415"/>
      <c r="G717" s="415"/>
    </row>
    <row r="718" spans="1:7" x14ac:dyDescent="0.25">
      <c r="A718" s="415"/>
      <c r="B718" s="415"/>
      <c r="C718" s="415"/>
      <c r="D718" s="415"/>
      <c r="E718" s="415"/>
      <c r="F718" s="415"/>
      <c r="G718" s="415"/>
    </row>
    <row r="719" spans="1:7" x14ac:dyDescent="0.25">
      <c r="A719" s="415"/>
      <c r="B719" s="415"/>
      <c r="C719" s="415"/>
      <c r="D719" s="415"/>
      <c r="E719" s="415"/>
      <c r="F719" s="415"/>
      <c r="G719" s="415"/>
    </row>
    <row r="720" spans="1:7" x14ac:dyDescent="0.25">
      <c r="A720" s="415"/>
      <c r="B720" s="415"/>
      <c r="C720" s="415"/>
      <c r="D720" s="415"/>
      <c r="E720" s="415"/>
      <c r="F720" s="415"/>
      <c r="G720" s="415"/>
    </row>
    <row r="721" spans="1:7" x14ac:dyDescent="0.25">
      <c r="A721" s="415"/>
      <c r="B721" s="415"/>
      <c r="C721" s="415"/>
      <c r="D721" s="415"/>
      <c r="E721" s="415"/>
      <c r="F721" s="415"/>
      <c r="G721" s="415"/>
    </row>
    <row r="722" spans="1:7" x14ac:dyDescent="0.25">
      <c r="A722" s="415"/>
      <c r="B722" s="415"/>
      <c r="C722" s="415"/>
      <c r="D722" s="415"/>
      <c r="E722" s="415"/>
      <c r="F722" s="415"/>
      <c r="G722" s="415"/>
    </row>
    <row r="723" spans="1:7" x14ac:dyDescent="0.25">
      <c r="A723" s="415"/>
      <c r="B723" s="415"/>
      <c r="C723" s="415"/>
      <c r="D723" s="415"/>
      <c r="E723" s="415"/>
      <c r="F723" s="415"/>
      <c r="G723" s="415"/>
    </row>
    <row r="724" spans="1:7" x14ac:dyDescent="0.25">
      <c r="A724" s="415"/>
      <c r="B724" s="415"/>
      <c r="C724" s="415"/>
      <c r="D724" s="415"/>
      <c r="E724" s="415"/>
      <c r="F724" s="415"/>
      <c r="G724" s="415"/>
    </row>
    <row r="725" spans="1:7" x14ac:dyDescent="0.25">
      <c r="A725" s="415"/>
      <c r="B725" s="415"/>
      <c r="C725" s="415"/>
      <c r="D725" s="415"/>
      <c r="E725" s="415"/>
      <c r="F725" s="415"/>
      <c r="G725" s="415"/>
    </row>
    <row r="726" spans="1:7" x14ac:dyDescent="0.25">
      <c r="A726" s="415"/>
      <c r="B726" s="415"/>
      <c r="C726" s="415"/>
      <c r="D726" s="415"/>
      <c r="E726" s="415"/>
      <c r="F726" s="415"/>
      <c r="G726" s="415"/>
    </row>
    <row r="727" spans="1:7" x14ac:dyDescent="0.25">
      <c r="A727" s="415"/>
      <c r="B727" s="415"/>
      <c r="C727" s="415"/>
      <c r="D727" s="415"/>
      <c r="E727" s="415"/>
      <c r="F727" s="415"/>
      <c r="G727" s="415"/>
    </row>
    <row r="728" spans="1:7" x14ac:dyDescent="0.25">
      <c r="A728" s="415"/>
      <c r="B728" s="415"/>
      <c r="C728" s="415"/>
      <c r="D728" s="415"/>
      <c r="E728" s="415"/>
      <c r="F728" s="415"/>
      <c r="G728" s="415"/>
    </row>
    <row r="729" spans="1:7" x14ac:dyDescent="0.25">
      <c r="A729" s="415"/>
      <c r="B729" s="415"/>
      <c r="C729" s="415"/>
      <c r="D729" s="415"/>
      <c r="E729" s="415"/>
      <c r="F729" s="415"/>
      <c r="G729" s="415"/>
    </row>
    <row r="730" spans="1:7" x14ac:dyDescent="0.25">
      <c r="A730" s="415"/>
      <c r="B730" s="415"/>
      <c r="C730" s="415"/>
      <c r="D730" s="415"/>
      <c r="E730" s="415"/>
      <c r="F730" s="415"/>
      <c r="G730" s="415"/>
    </row>
    <row r="731" spans="1:7" x14ac:dyDescent="0.25">
      <c r="A731" s="415"/>
      <c r="B731" s="415"/>
      <c r="C731" s="415"/>
      <c r="D731" s="415"/>
      <c r="E731" s="415"/>
      <c r="F731" s="415"/>
      <c r="G731" s="415"/>
    </row>
    <row r="732" spans="1:7" x14ac:dyDescent="0.25">
      <c r="A732" s="415"/>
      <c r="B732" s="415"/>
      <c r="C732" s="415"/>
      <c r="D732" s="415"/>
      <c r="E732" s="415"/>
      <c r="F732" s="415"/>
      <c r="G732" s="415"/>
    </row>
    <row r="733" spans="1:7" x14ac:dyDescent="0.25">
      <c r="A733" s="415"/>
      <c r="B733" s="415"/>
      <c r="C733" s="415"/>
      <c r="D733" s="415"/>
      <c r="E733" s="415"/>
      <c r="F733" s="415"/>
      <c r="G733" s="415"/>
    </row>
    <row r="734" spans="1:7" x14ac:dyDescent="0.25">
      <c r="A734" s="415"/>
      <c r="B734" s="415"/>
      <c r="C734" s="415"/>
      <c r="D734" s="415"/>
      <c r="E734" s="415"/>
      <c r="F734" s="415"/>
      <c r="G734" s="415"/>
    </row>
    <row r="735" spans="1:7" x14ac:dyDescent="0.25">
      <c r="A735" s="415"/>
      <c r="B735" s="415"/>
      <c r="C735" s="415"/>
      <c r="D735" s="415"/>
      <c r="E735" s="415"/>
      <c r="F735" s="415"/>
      <c r="G735" s="415"/>
    </row>
    <row r="736" spans="1:7" x14ac:dyDescent="0.25">
      <c r="A736" s="415"/>
      <c r="B736" s="415"/>
      <c r="C736" s="415"/>
      <c r="D736" s="415"/>
      <c r="E736" s="415"/>
      <c r="F736" s="415"/>
      <c r="G736" s="415"/>
    </row>
    <row r="737" spans="1:7" x14ac:dyDescent="0.25">
      <c r="A737" s="415"/>
      <c r="B737" s="415"/>
      <c r="C737" s="415"/>
      <c r="D737" s="415"/>
      <c r="E737" s="415"/>
      <c r="F737" s="415"/>
      <c r="G737" s="415"/>
    </row>
    <row r="738" spans="1:7" x14ac:dyDescent="0.25">
      <c r="A738" s="415"/>
      <c r="B738" s="415"/>
      <c r="C738" s="415"/>
      <c r="D738" s="415"/>
      <c r="E738" s="415"/>
      <c r="F738" s="415"/>
      <c r="G738" s="415"/>
    </row>
    <row r="739" spans="1:7" x14ac:dyDescent="0.25">
      <c r="A739" s="415"/>
      <c r="B739" s="415"/>
      <c r="C739" s="415"/>
      <c r="D739" s="415"/>
      <c r="E739" s="415"/>
      <c r="F739" s="415"/>
      <c r="G739" s="415"/>
    </row>
    <row r="740" spans="1:7" x14ac:dyDescent="0.25">
      <c r="A740" s="415"/>
      <c r="B740" s="415"/>
      <c r="C740" s="415"/>
      <c r="D740" s="415"/>
      <c r="E740" s="415"/>
      <c r="F740" s="415"/>
      <c r="G740" s="415"/>
    </row>
    <row r="741" spans="1:7" x14ac:dyDescent="0.25">
      <c r="A741" s="415"/>
      <c r="B741" s="415"/>
      <c r="C741" s="415"/>
      <c r="D741" s="415"/>
      <c r="E741" s="415"/>
      <c r="F741" s="415"/>
      <c r="G741" s="415"/>
    </row>
    <row r="742" spans="1:7" x14ac:dyDescent="0.25">
      <c r="A742" s="415"/>
      <c r="B742" s="415"/>
      <c r="C742" s="415"/>
      <c r="D742" s="415"/>
      <c r="E742" s="415"/>
      <c r="F742" s="415"/>
      <c r="G742" s="415"/>
    </row>
    <row r="743" spans="1:7" x14ac:dyDescent="0.25">
      <c r="A743" s="415"/>
      <c r="B743" s="415"/>
      <c r="C743" s="415"/>
      <c r="D743" s="415"/>
      <c r="E743" s="415"/>
      <c r="F743" s="415"/>
      <c r="G743" s="415"/>
    </row>
    <row r="744" spans="1:7" x14ac:dyDescent="0.25">
      <c r="A744" s="415"/>
      <c r="B744" s="415"/>
      <c r="C744" s="415"/>
      <c r="D744" s="415"/>
      <c r="E744" s="415"/>
      <c r="F744" s="415"/>
      <c r="G744" s="415"/>
    </row>
    <row r="745" spans="1:7" x14ac:dyDescent="0.25">
      <c r="A745" s="415"/>
      <c r="B745" s="415"/>
      <c r="C745" s="415"/>
      <c r="D745" s="415"/>
      <c r="E745" s="415"/>
      <c r="F745" s="415"/>
      <c r="G745" s="415"/>
    </row>
    <row r="746" spans="1:7" x14ac:dyDescent="0.25">
      <c r="A746" s="415"/>
      <c r="B746" s="415"/>
      <c r="C746" s="415"/>
      <c r="D746" s="415"/>
      <c r="E746" s="415"/>
      <c r="F746" s="415"/>
      <c r="G746" s="415"/>
    </row>
    <row r="747" spans="1:7" x14ac:dyDescent="0.25">
      <c r="A747" s="415"/>
      <c r="B747" s="415"/>
      <c r="C747" s="415"/>
      <c r="D747" s="415"/>
      <c r="E747" s="415"/>
      <c r="F747" s="415"/>
      <c r="G747" s="415"/>
    </row>
    <row r="748" spans="1:7" x14ac:dyDescent="0.25">
      <c r="A748" s="415"/>
      <c r="B748" s="415"/>
      <c r="C748" s="415"/>
      <c r="D748" s="415"/>
      <c r="E748" s="415"/>
      <c r="F748" s="415"/>
      <c r="G748" s="415"/>
    </row>
    <row r="749" spans="1:7" x14ac:dyDescent="0.25">
      <c r="A749" s="415"/>
      <c r="B749" s="415"/>
      <c r="C749" s="415"/>
      <c r="D749" s="415"/>
      <c r="E749" s="415"/>
      <c r="F749" s="415"/>
      <c r="G749" s="415"/>
    </row>
    <row r="750" spans="1:7" x14ac:dyDescent="0.25">
      <c r="A750" s="415"/>
      <c r="B750" s="415"/>
      <c r="C750" s="415"/>
      <c r="D750" s="415"/>
      <c r="E750" s="415"/>
      <c r="F750" s="415"/>
      <c r="G750" s="415"/>
    </row>
    <row r="751" spans="1:7" x14ac:dyDescent="0.25">
      <c r="A751" s="415"/>
      <c r="B751" s="415"/>
      <c r="C751" s="415"/>
      <c r="D751" s="415"/>
      <c r="E751" s="415"/>
      <c r="F751" s="415"/>
      <c r="G751" s="415"/>
    </row>
    <row r="752" spans="1:7" x14ac:dyDescent="0.25">
      <c r="A752" s="415"/>
      <c r="B752" s="415"/>
      <c r="C752" s="415"/>
      <c r="D752" s="415"/>
      <c r="E752" s="415"/>
      <c r="F752" s="415"/>
      <c r="G752" s="415"/>
    </row>
    <row r="753" spans="1:7" x14ac:dyDescent="0.25">
      <c r="A753" s="415"/>
      <c r="B753" s="415"/>
      <c r="C753" s="415"/>
      <c r="D753" s="415"/>
      <c r="E753" s="415"/>
      <c r="F753" s="415"/>
      <c r="G753" s="415"/>
    </row>
    <row r="754" spans="1:7" x14ac:dyDescent="0.25">
      <c r="A754" s="415"/>
      <c r="B754" s="415"/>
      <c r="C754" s="415"/>
      <c r="D754" s="415"/>
      <c r="E754" s="415"/>
      <c r="F754" s="415"/>
      <c r="G754" s="415"/>
    </row>
    <row r="755" spans="1:7" x14ac:dyDescent="0.25">
      <c r="A755" s="415"/>
      <c r="B755" s="415"/>
      <c r="C755" s="415"/>
      <c r="D755" s="415"/>
      <c r="E755" s="415"/>
      <c r="F755" s="415"/>
      <c r="G755" s="415"/>
    </row>
    <row r="756" spans="1:7" x14ac:dyDescent="0.25">
      <c r="A756" s="415"/>
      <c r="B756" s="415"/>
      <c r="C756" s="415"/>
      <c r="D756" s="415"/>
      <c r="E756" s="415"/>
      <c r="F756" s="415"/>
      <c r="G756" s="415"/>
    </row>
    <row r="757" spans="1:7" x14ac:dyDescent="0.25">
      <c r="A757" s="415"/>
      <c r="B757" s="415"/>
      <c r="C757" s="415"/>
      <c r="D757" s="415"/>
      <c r="E757" s="415"/>
      <c r="F757" s="415"/>
      <c r="G757" s="415"/>
    </row>
    <row r="758" spans="1:7" x14ac:dyDescent="0.25">
      <c r="A758" s="415"/>
      <c r="B758" s="415"/>
      <c r="C758" s="415"/>
      <c r="D758" s="415"/>
      <c r="E758" s="415"/>
      <c r="F758" s="415"/>
      <c r="G758" s="415"/>
    </row>
    <row r="759" spans="1:7" x14ac:dyDescent="0.25">
      <c r="A759" s="415"/>
      <c r="B759" s="415"/>
      <c r="C759" s="415"/>
      <c r="D759" s="415"/>
      <c r="E759" s="415"/>
      <c r="F759" s="415"/>
      <c r="G759" s="415"/>
    </row>
    <row r="760" spans="1:7" x14ac:dyDescent="0.25">
      <c r="A760" s="415"/>
      <c r="B760" s="415"/>
      <c r="C760" s="415"/>
      <c r="D760" s="415"/>
      <c r="E760" s="415"/>
      <c r="F760" s="415"/>
      <c r="G760" s="415"/>
    </row>
    <row r="761" spans="1:7" x14ac:dyDescent="0.25">
      <c r="A761" s="415"/>
      <c r="B761" s="415"/>
      <c r="C761" s="415"/>
      <c r="D761" s="415"/>
      <c r="E761" s="415"/>
      <c r="F761" s="415"/>
      <c r="G761" s="415"/>
    </row>
    <row r="762" spans="1:7" x14ac:dyDescent="0.25">
      <c r="A762" s="415"/>
      <c r="B762" s="415"/>
      <c r="C762" s="415"/>
      <c r="D762" s="415"/>
      <c r="E762" s="415"/>
      <c r="F762" s="415"/>
      <c r="G762" s="415"/>
    </row>
    <row r="763" spans="1:7" x14ac:dyDescent="0.25">
      <c r="A763" s="415"/>
      <c r="B763" s="415"/>
      <c r="C763" s="415"/>
      <c r="D763" s="415"/>
      <c r="E763" s="415"/>
      <c r="F763" s="415"/>
      <c r="G763" s="415"/>
    </row>
    <row r="764" spans="1:7" x14ac:dyDescent="0.25">
      <c r="A764" s="415"/>
      <c r="B764" s="415"/>
      <c r="C764" s="415"/>
      <c r="D764" s="415"/>
      <c r="E764" s="415"/>
      <c r="F764" s="415"/>
      <c r="G764" s="415"/>
    </row>
    <row r="765" spans="1:7" x14ac:dyDescent="0.25">
      <c r="A765" s="415"/>
      <c r="B765" s="415"/>
      <c r="C765" s="415"/>
      <c r="D765" s="415"/>
      <c r="E765" s="415"/>
      <c r="F765" s="415"/>
      <c r="G765" s="415"/>
    </row>
    <row r="766" spans="1:7" x14ac:dyDescent="0.25">
      <c r="A766" s="415"/>
      <c r="B766" s="415"/>
      <c r="C766" s="415"/>
      <c r="D766" s="415"/>
      <c r="E766" s="415"/>
      <c r="F766" s="415"/>
      <c r="G766" s="415"/>
    </row>
    <row r="767" spans="1:7" x14ac:dyDescent="0.25">
      <c r="A767" s="415"/>
      <c r="B767" s="415"/>
      <c r="C767" s="415"/>
      <c r="D767" s="415"/>
      <c r="E767" s="415"/>
      <c r="F767" s="415"/>
      <c r="G767" s="415"/>
    </row>
    <row r="768" spans="1:7" x14ac:dyDescent="0.25">
      <c r="A768" s="415"/>
      <c r="B768" s="415"/>
      <c r="C768" s="415"/>
      <c r="D768" s="415"/>
      <c r="E768" s="415"/>
      <c r="F768" s="415"/>
      <c r="G768" s="415"/>
    </row>
    <row r="769" spans="1:7" x14ac:dyDescent="0.25">
      <c r="A769" s="415"/>
      <c r="B769" s="415"/>
      <c r="C769" s="415"/>
      <c r="D769" s="415"/>
      <c r="E769" s="415"/>
      <c r="F769" s="415"/>
      <c r="G769" s="415"/>
    </row>
    <row r="770" spans="1:7" x14ac:dyDescent="0.25">
      <c r="A770" s="415"/>
      <c r="B770" s="415"/>
      <c r="C770" s="415"/>
      <c r="D770" s="415"/>
      <c r="E770" s="415"/>
      <c r="F770" s="415"/>
      <c r="G770" s="415"/>
    </row>
    <row r="771" spans="1:7" x14ac:dyDescent="0.25">
      <c r="A771" s="415"/>
      <c r="B771" s="415"/>
      <c r="C771" s="415"/>
      <c r="D771" s="415"/>
      <c r="E771" s="415"/>
      <c r="F771" s="415"/>
      <c r="G771" s="415"/>
    </row>
    <row r="772" spans="1:7" x14ac:dyDescent="0.25">
      <c r="A772" s="415"/>
      <c r="B772" s="415"/>
      <c r="C772" s="415"/>
      <c r="D772" s="415"/>
      <c r="E772" s="415"/>
      <c r="F772" s="415"/>
      <c r="G772" s="415"/>
    </row>
    <row r="773" spans="1:7" x14ac:dyDescent="0.25">
      <c r="A773" s="415"/>
      <c r="B773" s="415"/>
      <c r="C773" s="415"/>
      <c r="D773" s="415"/>
      <c r="E773" s="415"/>
      <c r="F773" s="415"/>
      <c r="G773" s="415"/>
    </row>
    <row r="774" spans="1:7" x14ac:dyDescent="0.25">
      <c r="A774" s="415"/>
      <c r="B774" s="415"/>
      <c r="C774" s="415"/>
      <c r="D774" s="415"/>
      <c r="E774" s="415"/>
      <c r="F774" s="415"/>
      <c r="G774" s="415"/>
    </row>
    <row r="775" spans="1:7" x14ac:dyDescent="0.25">
      <c r="A775" s="415"/>
      <c r="B775" s="415"/>
      <c r="C775" s="415"/>
      <c r="D775" s="415"/>
      <c r="E775" s="415"/>
      <c r="F775" s="415"/>
      <c r="G775" s="415"/>
    </row>
    <row r="776" spans="1:7" x14ac:dyDescent="0.25">
      <c r="A776" s="415"/>
      <c r="B776" s="415"/>
      <c r="C776" s="415"/>
      <c r="D776" s="415"/>
      <c r="E776" s="415"/>
      <c r="F776" s="415"/>
      <c r="G776" s="415"/>
    </row>
    <row r="777" spans="1:7" x14ac:dyDescent="0.25">
      <c r="A777" s="415"/>
      <c r="B777" s="415"/>
      <c r="C777" s="415"/>
      <c r="D777" s="415"/>
      <c r="E777" s="415"/>
      <c r="F777" s="415"/>
      <c r="G777" s="415"/>
    </row>
    <row r="778" spans="1:7" x14ac:dyDescent="0.25">
      <c r="A778" s="415"/>
      <c r="B778" s="415"/>
      <c r="C778" s="415"/>
      <c r="D778" s="415"/>
      <c r="E778" s="415"/>
      <c r="F778" s="415"/>
      <c r="G778" s="415"/>
    </row>
    <row r="779" spans="1:7" x14ac:dyDescent="0.25">
      <c r="A779" s="415"/>
      <c r="B779" s="415"/>
      <c r="C779" s="415"/>
      <c r="D779" s="415"/>
      <c r="E779" s="415"/>
      <c r="F779" s="415"/>
      <c r="G779" s="415"/>
    </row>
    <row r="780" spans="1:7" x14ac:dyDescent="0.25">
      <c r="A780" s="415"/>
      <c r="B780" s="415"/>
      <c r="C780" s="415"/>
      <c r="D780" s="415"/>
      <c r="E780" s="415"/>
      <c r="F780" s="415"/>
      <c r="G780" s="415"/>
    </row>
    <row r="781" spans="1:7" x14ac:dyDescent="0.25">
      <c r="A781" s="415"/>
      <c r="B781" s="415"/>
      <c r="C781" s="415"/>
      <c r="D781" s="415"/>
      <c r="E781" s="415"/>
      <c r="F781" s="415"/>
      <c r="G781" s="415"/>
    </row>
    <row r="782" spans="1:7" x14ac:dyDescent="0.25">
      <c r="A782" s="415"/>
      <c r="B782" s="415"/>
      <c r="C782" s="415"/>
      <c r="D782" s="415"/>
      <c r="E782" s="415"/>
      <c r="F782" s="415"/>
      <c r="G782" s="415"/>
    </row>
    <row r="783" spans="1:7" x14ac:dyDescent="0.25">
      <c r="A783" s="415"/>
      <c r="B783" s="415"/>
      <c r="C783" s="415"/>
      <c r="D783" s="415"/>
      <c r="E783" s="415"/>
      <c r="F783" s="415"/>
      <c r="G783" s="415"/>
    </row>
    <row r="784" spans="1:7" x14ac:dyDescent="0.25">
      <c r="A784" s="415"/>
      <c r="B784" s="415"/>
      <c r="C784" s="415"/>
      <c r="D784" s="415"/>
      <c r="E784" s="415"/>
      <c r="F784" s="415"/>
      <c r="G784" s="415"/>
    </row>
    <row r="785" spans="1:7" x14ac:dyDescent="0.25">
      <c r="A785" s="415"/>
      <c r="B785" s="415"/>
      <c r="C785" s="415"/>
      <c r="D785" s="415"/>
      <c r="E785" s="415"/>
      <c r="F785" s="415"/>
      <c r="G785" s="415"/>
    </row>
    <row r="786" spans="1:7" x14ac:dyDescent="0.25">
      <c r="A786" s="415"/>
      <c r="B786" s="415"/>
      <c r="C786" s="415"/>
      <c r="D786" s="415"/>
      <c r="E786" s="415"/>
      <c r="F786" s="415"/>
      <c r="G786" s="415"/>
    </row>
    <row r="787" spans="1:7" x14ac:dyDescent="0.25">
      <c r="A787" s="415"/>
      <c r="B787" s="415"/>
      <c r="C787" s="415"/>
      <c r="D787" s="415"/>
      <c r="E787" s="415"/>
      <c r="F787" s="415"/>
      <c r="G787" s="415"/>
    </row>
    <row r="788" spans="1:7" x14ac:dyDescent="0.25">
      <c r="A788" s="415"/>
      <c r="B788" s="415"/>
      <c r="C788" s="415"/>
      <c r="D788" s="415"/>
      <c r="E788" s="415"/>
      <c r="F788" s="415"/>
      <c r="G788" s="415"/>
    </row>
    <row r="789" spans="1:7" x14ac:dyDescent="0.25">
      <c r="A789" s="415"/>
      <c r="B789" s="415"/>
      <c r="C789" s="415"/>
      <c r="D789" s="415"/>
      <c r="E789" s="415"/>
      <c r="F789" s="415"/>
      <c r="G789" s="415"/>
    </row>
    <row r="790" spans="1:7" x14ac:dyDescent="0.25">
      <c r="A790" s="415"/>
      <c r="B790" s="415"/>
      <c r="C790" s="415"/>
      <c r="D790" s="415"/>
      <c r="E790" s="415"/>
      <c r="F790" s="415"/>
      <c r="G790" s="415"/>
    </row>
    <row r="791" spans="1:7" x14ac:dyDescent="0.25">
      <c r="A791" s="415"/>
      <c r="B791" s="415"/>
      <c r="C791" s="415"/>
      <c r="D791" s="415"/>
      <c r="E791" s="415"/>
      <c r="F791" s="415"/>
      <c r="G791" s="415"/>
    </row>
    <row r="792" spans="1:7" x14ac:dyDescent="0.25">
      <c r="A792" s="415"/>
      <c r="B792" s="415"/>
      <c r="C792" s="415"/>
      <c r="D792" s="415"/>
      <c r="E792" s="415"/>
      <c r="F792" s="415"/>
      <c r="G792" s="415"/>
    </row>
    <row r="793" spans="1:7" x14ac:dyDescent="0.25">
      <c r="A793" s="415"/>
      <c r="B793" s="415"/>
      <c r="C793" s="415"/>
      <c r="D793" s="415"/>
      <c r="E793" s="415"/>
      <c r="F793" s="415"/>
      <c r="G793" s="415"/>
    </row>
    <row r="794" spans="1:7" x14ac:dyDescent="0.25">
      <c r="A794" s="415"/>
      <c r="B794" s="415"/>
      <c r="C794" s="415"/>
      <c r="D794" s="415"/>
      <c r="E794" s="415"/>
      <c r="F794" s="415"/>
      <c r="G794" s="415"/>
    </row>
    <row r="795" spans="1:7" x14ac:dyDescent="0.25">
      <c r="A795" s="415"/>
      <c r="B795" s="415"/>
      <c r="C795" s="415"/>
      <c r="D795" s="415"/>
      <c r="E795" s="415"/>
      <c r="F795" s="415"/>
      <c r="G795" s="415"/>
    </row>
    <row r="796" spans="1:7" x14ac:dyDescent="0.25">
      <c r="A796" s="415"/>
      <c r="B796" s="415"/>
      <c r="C796" s="415"/>
      <c r="D796" s="415"/>
      <c r="E796" s="415"/>
      <c r="F796" s="415"/>
      <c r="G796" s="415"/>
    </row>
    <row r="797" spans="1:7" x14ac:dyDescent="0.25">
      <c r="A797" s="415"/>
      <c r="B797" s="415"/>
      <c r="C797" s="415"/>
      <c r="D797" s="415"/>
      <c r="E797" s="415"/>
      <c r="F797" s="415"/>
      <c r="G797" s="415"/>
    </row>
    <row r="798" spans="1:7" x14ac:dyDescent="0.25">
      <c r="A798" s="415"/>
      <c r="B798" s="415"/>
      <c r="C798" s="415"/>
      <c r="D798" s="415"/>
      <c r="E798" s="415"/>
      <c r="F798" s="415"/>
      <c r="G798" s="415"/>
    </row>
    <row r="799" spans="1:7" x14ac:dyDescent="0.25">
      <c r="A799" s="415"/>
      <c r="B799" s="415"/>
      <c r="C799" s="415"/>
      <c r="D799" s="415"/>
      <c r="E799" s="415"/>
      <c r="F799" s="415"/>
      <c r="G799" s="415"/>
    </row>
    <row r="800" spans="1:7" x14ac:dyDescent="0.25">
      <c r="A800" s="415"/>
      <c r="B800" s="415"/>
      <c r="C800" s="415"/>
      <c r="D800" s="415"/>
      <c r="E800" s="415"/>
      <c r="F800" s="415"/>
      <c r="G800" s="415"/>
    </row>
    <row r="801" spans="1:7" x14ac:dyDescent="0.25">
      <c r="A801" s="415"/>
      <c r="B801" s="415"/>
      <c r="C801" s="415"/>
      <c r="D801" s="415"/>
      <c r="E801" s="415"/>
      <c r="F801" s="415"/>
      <c r="G801" s="415"/>
    </row>
    <row r="802" spans="1:7" x14ac:dyDescent="0.25">
      <c r="A802" s="415"/>
      <c r="B802" s="415"/>
      <c r="C802" s="415"/>
      <c r="D802" s="415"/>
      <c r="E802" s="415"/>
      <c r="F802" s="415"/>
      <c r="G802" s="415"/>
    </row>
    <row r="803" spans="1:7" x14ac:dyDescent="0.25">
      <c r="A803" s="415"/>
      <c r="B803" s="415"/>
      <c r="C803" s="415"/>
      <c r="D803" s="415"/>
      <c r="E803" s="415"/>
      <c r="F803" s="415"/>
      <c r="G803" s="415"/>
    </row>
    <row r="804" spans="1:7" x14ac:dyDescent="0.25">
      <c r="A804" s="415"/>
      <c r="B804" s="415"/>
      <c r="C804" s="415"/>
      <c r="D804" s="415"/>
      <c r="E804" s="415"/>
      <c r="F804" s="415"/>
      <c r="G804" s="415"/>
    </row>
    <row r="805" spans="1:7" x14ac:dyDescent="0.25">
      <c r="A805" s="415"/>
      <c r="B805" s="415"/>
      <c r="C805" s="415"/>
      <c r="D805" s="415"/>
      <c r="E805" s="415"/>
      <c r="F805" s="415"/>
      <c r="G805" s="415"/>
    </row>
    <row r="806" spans="1:7" x14ac:dyDescent="0.25">
      <c r="A806" s="415"/>
      <c r="B806" s="415"/>
      <c r="C806" s="415"/>
      <c r="D806" s="415"/>
      <c r="E806" s="415"/>
      <c r="F806" s="415"/>
      <c r="G806" s="415"/>
    </row>
    <row r="807" spans="1:7" x14ac:dyDescent="0.25">
      <c r="A807" s="415"/>
      <c r="B807" s="415"/>
      <c r="C807" s="415"/>
      <c r="D807" s="415"/>
      <c r="E807" s="415"/>
      <c r="F807" s="415"/>
      <c r="G807" s="415"/>
    </row>
    <row r="808" spans="1:7" x14ac:dyDescent="0.25">
      <c r="A808" s="415"/>
      <c r="B808" s="415"/>
      <c r="C808" s="415"/>
      <c r="D808" s="415"/>
      <c r="E808" s="415"/>
      <c r="F808" s="415"/>
      <c r="G808" s="415"/>
    </row>
    <row r="809" spans="1:7" x14ac:dyDescent="0.25">
      <c r="A809" s="415"/>
      <c r="B809" s="415"/>
      <c r="C809" s="415"/>
      <c r="D809" s="415"/>
      <c r="E809" s="415"/>
      <c r="F809" s="415"/>
      <c r="G809" s="415"/>
    </row>
    <row r="810" spans="1:7" x14ac:dyDescent="0.25">
      <c r="A810" s="415"/>
      <c r="B810" s="415"/>
      <c r="C810" s="415"/>
      <c r="D810" s="415"/>
      <c r="E810" s="415"/>
      <c r="F810" s="415"/>
      <c r="G810" s="415"/>
    </row>
    <row r="811" spans="1:7" x14ac:dyDescent="0.25">
      <c r="A811" s="415"/>
      <c r="B811" s="415"/>
      <c r="C811" s="415"/>
      <c r="D811" s="415"/>
      <c r="E811" s="415"/>
      <c r="F811" s="415"/>
      <c r="G811" s="415"/>
    </row>
    <row r="812" spans="1:7" x14ac:dyDescent="0.25">
      <c r="A812" s="415"/>
      <c r="B812" s="415"/>
      <c r="C812" s="415"/>
      <c r="D812" s="415"/>
      <c r="E812" s="415"/>
      <c r="F812" s="415"/>
      <c r="G812" s="415"/>
    </row>
    <row r="813" spans="1:7" x14ac:dyDescent="0.25">
      <c r="A813" s="415"/>
      <c r="B813" s="415"/>
      <c r="C813" s="415"/>
      <c r="D813" s="415"/>
      <c r="E813" s="415"/>
      <c r="F813" s="415"/>
      <c r="G813" s="415"/>
    </row>
    <row r="814" spans="1:7" x14ac:dyDescent="0.25">
      <c r="A814" s="415"/>
      <c r="B814" s="415"/>
      <c r="C814" s="415"/>
      <c r="D814" s="415"/>
      <c r="E814" s="415"/>
      <c r="F814" s="415"/>
      <c r="G814" s="415"/>
    </row>
    <row r="815" spans="1:7" x14ac:dyDescent="0.25">
      <c r="A815" s="415"/>
      <c r="B815" s="415"/>
      <c r="C815" s="415"/>
      <c r="D815" s="415"/>
      <c r="E815" s="415"/>
      <c r="F815" s="415"/>
      <c r="G815" s="415"/>
    </row>
    <row r="816" spans="1:7" x14ac:dyDescent="0.25">
      <c r="A816" s="415"/>
      <c r="B816" s="415"/>
      <c r="C816" s="415"/>
      <c r="D816" s="415"/>
      <c r="E816" s="415"/>
      <c r="F816" s="415"/>
      <c r="G816" s="415"/>
    </row>
    <row r="817" spans="1:7" x14ac:dyDescent="0.25">
      <c r="A817" s="415"/>
      <c r="B817" s="415"/>
      <c r="C817" s="415"/>
      <c r="D817" s="415"/>
      <c r="E817" s="415"/>
      <c r="F817" s="415"/>
      <c r="G817" s="415"/>
    </row>
    <row r="818" spans="1:7" x14ac:dyDescent="0.25">
      <c r="A818" s="415"/>
      <c r="B818" s="415"/>
      <c r="C818" s="415"/>
      <c r="D818" s="415"/>
      <c r="E818" s="415"/>
      <c r="F818" s="415"/>
      <c r="G818" s="415"/>
    </row>
    <row r="819" spans="1:7" x14ac:dyDescent="0.25">
      <c r="A819" s="415"/>
      <c r="B819" s="415"/>
      <c r="C819" s="415"/>
      <c r="D819" s="415"/>
      <c r="E819" s="415"/>
      <c r="F819" s="415"/>
      <c r="G819" s="415"/>
    </row>
    <row r="820" spans="1:7" x14ac:dyDescent="0.25">
      <c r="A820" s="415"/>
      <c r="B820" s="415"/>
      <c r="C820" s="415"/>
      <c r="D820" s="415"/>
      <c r="E820" s="415"/>
      <c r="F820" s="415"/>
      <c r="G820" s="415"/>
    </row>
    <row r="821" spans="1:7" x14ac:dyDescent="0.25">
      <c r="A821" s="415"/>
      <c r="B821" s="415"/>
      <c r="C821" s="415"/>
      <c r="D821" s="415"/>
      <c r="E821" s="415"/>
      <c r="F821" s="415"/>
      <c r="G821" s="415"/>
    </row>
    <row r="822" spans="1:7" x14ac:dyDescent="0.25">
      <c r="A822" s="415"/>
      <c r="B822" s="415"/>
      <c r="C822" s="415"/>
      <c r="D822" s="415"/>
      <c r="E822" s="415"/>
      <c r="F822" s="415"/>
      <c r="G822" s="415"/>
    </row>
    <row r="823" spans="1:7" x14ac:dyDescent="0.25">
      <c r="A823" s="415"/>
      <c r="B823" s="415"/>
      <c r="C823" s="415"/>
      <c r="D823" s="415"/>
      <c r="E823" s="415"/>
      <c r="F823" s="415"/>
      <c r="G823" s="415"/>
    </row>
    <row r="824" spans="1:7" x14ac:dyDescent="0.25">
      <c r="A824" s="415"/>
      <c r="B824" s="415"/>
      <c r="C824" s="415"/>
      <c r="D824" s="415"/>
      <c r="E824" s="415"/>
      <c r="F824" s="415"/>
      <c r="G824" s="415"/>
    </row>
    <row r="825" spans="1:7" x14ac:dyDescent="0.25">
      <c r="A825" s="415"/>
      <c r="B825" s="415"/>
      <c r="C825" s="415"/>
      <c r="D825" s="415"/>
      <c r="E825" s="415"/>
      <c r="F825" s="415"/>
      <c r="G825" s="415"/>
    </row>
    <row r="826" spans="1:7" x14ac:dyDescent="0.25">
      <c r="A826" s="415"/>
      <c r="B826" s="415"/>
      <c r="C826" s="415"/>
      <c r="D826" s="415"/>
      <c r="E826" s="415"/>
      <c r="F826" s="415"/>
      <c r="G826" s="415"/>
    </row>
    <row r="827" spans="1:7" x14ac:dyDescent="0.25">
      <c r="A827" s="415"/>
      <c r="B827" s="415"/>
      <c r="C827" s="415"/>
      <c r="D827" s="415"/>
      <c r="E827" s="415"/>
      <c r="F827" s="415"/>
      <c r="G827" s="415"/>
    </row>
    <row r="828" spans="1:7" x14ac:dyDescent="0.25">
      <c r="A828" s="415"/>
      <c r="B828" s="415"/>
      <c r="C828" s="415"/>
      <c r="D828" s="415"/>
      <c r="E828" s="415"/>
      <c r="F828" s="415"/>
      <c r="G828" s="415"/>
    </row>
    <row r="829" spans="1:7" x14ac:dyDescent="0.25">
      <c r="A829" s="415"/>
      <c r="B829" s="415"/>
      <c r="C829" s="415"/>
      <c r="D829" s="415"/>
      <c r="E829" s="415"/>
      <c r="F829" s="415"/>
      <c r="G829" s="415"/>
    </row>
    <row r="830" spans="1:7" x14ac:dyDescent="0.25">
      <c r="A830" s="415"/>
      <c r="B830" s="415"/>
      <c r="C830" s="415"/>
      <c r="D830" s="415"/>
      <c r="E830" s="415"/>
      <c r="F830" s="415"/>
      <c r="G830" s="415"/>
    </row>
    <row r="831" spans="1:7" x14ac:dyDescent="0.25">
      <c r="A831" s="415"/>
      <c r="B831" s="415"/>
      <c r="C831" s="415"/>
      <c r="D831" s="415"/>
      <c r="E831" s="415"/>
      <c r="F831" s="415"/>
      <c r="G831" s="415"/>
    </row>
    <row r="832" spans="1:7" x14ac:dyDescent="0.25">
      <c r="A832" s="415"/>
      <c r="B832" s="415"/>
      <c r="C832" s="415"/>
      <c r="D832" s="415"/>
      <c r="E832" s="415"/>
      <c r="F832" s="415"/>
      <c r="G832" s="415"/>
    </row>
    <row r="833" spans="1:7" x14ac:dyDescent="0.25">
      <c r="A833" s="415"/>
      <c r="B833" s="415"/>
      <c r="C833" s="415"/>
      <c r="D833" s="415"/>
      <c r="E833" s="415"/>
      <c r="F833" s="415"/>
      <c r="G833" s="415"/>
    </row>
    <row r="834" spans="1:7" x14ac:dyDescent="0.25">
      <c r="A834" s="415"/>
      <c r="B834" s="415"/>
      <c r="C834" s="415"/>
      <c r="D834" s="415"/>
      <c r="E834" s="415"/>
      <c r="F834" s="415"/>
      <c r="G834" s="415"/>
    </row>
    <row r="835" spans="1:7" x14ac:dyDescent="0.25">
      <c r="A835" s="415"/>
      <c r="B835" s="415"/>
      <c r="C835" s="415"/>
      <c r="D835" s="415"/>
      <c r="E835" s="415"/>
      <c r="F835" s="415"/>
      <c r="G835" s="415"/>
    </row>
    <row r="836" spans="1:7" x14ac:dyDescent="0.25">
      <c r="A836" s="415"/>
      <c r="B836" s="415"/>
      <c r="C836" s="415"/>
      <c r="D836" s="415"/>
      <c r="E836" s="415"/>
      <c r="F836" s="415"/>
      <c r="G836" s="415"/>
    </row>
    <row r="837" spans="1:7" x14ac:dyDescent="0.25">
      <c r="A837" s="415"/>
      <c r="B837" s="415"/>
      <c r="C837" s="415"/>
      <c r="D837" s="415"/>
      <c r="E837" s="415"/>
      <c r="F837" s="415"/>
      <c r="G837" s="415"/>
    </row>
    <row r="838" spans="1:7" x14ac:dyDescent="0.25">
      <c r="A838" s="415"/>
      <c r="B838" s="415"/>
      <c r="C838" s="415"/>
      <c r="D838" s="415"/>
      <c r="E838" s="415"/>
      <c r="F838" s="415"/>
      <c r="G838" s="415"/>
    </row>
    <row r="839" spans="1:7" x14ac:dyDescent="0.25">
      <c r="A839" s="415"/>
      <c r="B839" s="415"/>
      <c r="C839" s="415"/>
      <c r="D839" s="415"/>
      <c r="E839" s="415"/>
      <c r="F839" s="415"/>
      <c r="G839" s="415"/>
    </row>
    <row r="840" spans="1:7" x14ac:dyDescent="0.25">
      <c r="A840" s="415"/>
      <c r="B840" s="415"/>
      <c r="C840" s="415"/>
      <c r="D840" s="415"/>
      <c r="E840" s="415"/>
      <c r="F840" s="415"/>
      <c r="G840" s="415"/>
    </row>
    <row r="841" spans="1:7" x14ac:dyDescent="0.25">
      <c r="A841" s="415"/>
      <c r="B841" s="415"/>
      <c r="C841" s="415"/>
      <c r="D841" s="415"/>
      <c r="E841" s="415"/>
      <c r="F841" s="415"/>
      <c r="G841" s="415"/>
    </row>
    <row r="842" spans="1:7" x14ac:dyDescent="0.25">
      <c r="A842" s="415"/>
      <c r="B842" s="415"/>
      <c r="C842" s="415"/>
      <c r="D842" s="415"/>
      <c r="E842" s="415"/>
      <c r="F842" s="415"/>
      <c r="G842" s="415"/>
    </row>
    <row r="843" spans="1:7" x14ac:dyDescent="0.25">
      <c r="A843" s="415"/>
      <c r="B843" s="415"/>
      <c r="C843" s="415"/>
      <c r="D843" s="415"/>
      <c r="E843" s="415"/>
      <c r="F843" s="415"/>
      <c r="G843" s="415"/>
    </row>
    <row r="844" spans="1:7" x14ac:dyDescent="0.25">
      <c r="A844" s="415"/>
      <c r="B844" s="415"/>
      <c r="C844" s="415"/>
      <c r="D844" s="415"/>
      <c r="E844" s="415"/>
      <c r="F844" s="415"/>
      <c r="G844" s="415"/>
    </row>
    <row r="845" spans="1:7" x14ac:dyDescent="0.25">
      <c r="A845" s="415"/>
      <c r="B845" s="415"/>
      <c r="C845" s="415"/>
      <c r="D845" s="415"/>
      <c r="E845" s="415"/>
      <c r="F845" s="415"/>
      <c r="G845" s="415"/>
    </row>
    <row r="846" spans="1:7" x14ac:dyDescent="0.25">
      <c r="A846" s="415"/>
      <c r="B846" s="415"/>
      <c r="C846" s="415"/>
      <c r="D846" s="415"/>
      <c r="E846" s="415"/>
      <c r="F846" s="415"/>
      <c r="G846" s="415"/>
    </row>
    <row r="847" spans="1:7" x14ac:dyDescent="0.25">
      <c r="A847" s="415"/>
      <c r="B847" s="415"/>
      <c r="C847" s="415"/>
      <c r="D847" s="415"/>
      <c r="E847" s="415"/>
      <c r="F847" s="415"/>
      <c r="G847" s="415"/>
    </row>
    <row r="848" spans="1:7" x14ac:dyDescent="0.25">
      <c r="A848" s="415"/>
      <c r="B848" s="415"/>
      <c r="C848" s="415"/>
      <c r="D848" s="415"/>
      <c r="E848" s="415"/>
      <c r="F848" s="415"/>
      <c r="G848" s="415"/>
    </row>
    <row r="849" spans="1:7" x14ac:dyDescent="0.25">
      <c r="A849" s="415"/>
      <c r="B849" s="415"/>
      <c r="C849" s="415"/>
      <c r="D849" s="415"/>
      <c r="E849" s="415"/>
      <c r="F849" s="415"/>
      <c r="G849" s="415"/>
    </row>
    <row r="850" spans="1:7" x14ac:dyDescent="0.25">
      <c r="A850" s="415"/>
      <c r="B850" s="415"/>
      <c r="C850" s="415"/>
      <c r="D850" s="415"/>
      <c r="E850" s="415"/>
      <c r="F850" s="415"/>
      <c r="G850" s="415"/>
    </row>
    <row r="851" spans="1:7" x14ac:dyDescent="0.25">
      <c r="A851" s="415"/>
      <c r="B851" s="415"/>
      <c r="C851" s="415"/>
      <c r="D851" s="415"/>
      <c r="E851" s="415"/>
      <c r="F851" s="415"/>
      <c r="G851" s="415"/>
    </row>
    <row r="852" spans="1:7" x14ac:dyDescent="0.25">
      <c r="A852" s="415"/>
      <c r="B852" s="415"/>
      <c r="C852" s="415"/>
      <c r="D852" s="415"/>
      <c r="E852" s="415"/>
      <c r="F852" s="415"/>
      <c r="G852" s="415"/>
    </row>
    <row r="853" spans="1:7" x14ac:dyDescent="0.25">
      <c r="A853" s="415"/>
      <c r="B853" s="415"/>
      <c r="C853" s="415"/>
      <c r="D853" s="415"/>
      <c r="E853" s="415"/>
      <c r="F853" s="415"/>
      <c r="G853" s="415"/>
    </row>
    <row r="854" spans="1:7" x14ac:dyDescent="0.25">
      <c r="A854" s="415"/>
      <c r="B854" s="415"/>
      <c r="C854" s="415"/>
      <c r="D854" s="415"/>
      <c r="E854" s="415"/>
      <c r="F854" s="415"/>
      <c r="G854" s="415"/>
    </row>
    <row r="855" spans="1:7" x14ac:dyDescent="0.25">
      <c r="A855" s="415"/>
      <c r="B855" s="415"/>
      <c r="C855" s="415"/>
      <c r="D855" s="415"/>
      <c r="E855" s="415"/>
      <c r="F855" s="415"/>
      <c r="G855" s="415"/>
    </row>
    <row r="856" spans="1:7" x14ac:dyDescent="0.25">
      <c r="A856" s="415"/>
      <c r="B856" s="415"/>
      <c r="C856" s="415"/>
      <c r="D856" s="415"/>
      <c r="E856" s="415"/>
      <c r="F856" s="415"/>
      <c r="G856" s="415"/>
    </row>
    <row r="857" spans="1:7" x14ac:dyDescent="0.25">
      <c r="A857" s="415"/>
      <c r="B857" s="415"/>
      <c r="C857" s="415"/>
      <c r="D857" s="415"/>
      <c r="E857" s="415"/>
      <c r="F857" s="415"/>
      <c r="G857" s="415"/>
    </row>
    <row r="858" spans="1:7" x14ac:dyDescent="0.25">
      <c r="A858" s="415"/>
      <c r="B858" s="415"/>
      <c r="C858" s="415"/>
      <c r="D858" s="415"/>
      <c r="E858" s="415"/>
      <c r="F858" s="415"/>
      <c r="G858" s="415"/>
    </row>
    <row r="859" spans="1:7" x14ac:dyDescent="0.25">
      <c r="A859" s="415"/>
      <c r="B859" s="415"/>
      <c r="C859" s="415"/>
      <c r="D859" s="415"/>
      <c r="E859" s="415"/>
      <c r="F859" s="415"/>
      <c r="G859" s="415"/>
    </row>
    <row r="860" spans="1:7" x14ac:dyDescent="0.25">
      <c r="A860" s="415"/>
      <c r="B860" s="415"/>
      <c r="C860" s="415"/>
      <c r="D860" s="415"/>
      <c r="E860" s="415"/>
      <c r="F860" s="415"/>
      <c r="G860" s="415"/>
    </row>
    <row r="861" spans="1:7" x14ac:dyDescent="0.25">
      <c r="A861" s="415"/>
      <c r="B861" s="415"/>
      <c r="C861" s="415"/>
      <c r="D861" s="415"/>
      <c r="E861" s="415"/>
      <c r="F861" s="415"/>
      <c r="G861" s="415"/>
    </row>
    <row r="862" spans="1:7" x14ac:dyDescent="0.25">
      <c r="A862" s="415"/>
      <c r="B862" s="415"/>
      <c r="C862" s="415"/>
      <c r="D862" s="415"/>
      <c r="E862" s="415"/>
      <c r="F862" s="415"/>
      <c r="G862" s="415"/>
    </row>
    <row r="863" spans="1:7" x14ac:dyDescent="0.25">
      <c r="A863" s="415"/>
      <c r="B863" s="415"/>
      <c r="C863" s="415"/>
      <c r="D863" s="415"/>
      <c r="E863" s="415"/>
      <c r="F863" s="415"/>
      <c r="G863" s="415"/>
    </row>
    <row r="864" spans="1:7" x14ac:dyDescent="0.25">
      <c r="A864" s="415"/>
      <c r="B864" s="415"/>
      <c r="C864" s="415"/>
      <c r="D864" s="415"/>
      <c r="E864" s="415"/>
      <c r="F864" s="415"/>
      <c r="G864" s="415"/>
    </row>
    <row r="865" spans="1:7" x14ac:dyDescent="0.25">
      <c r="A865" s="415"/>
      <c r="B865" s="415"/>
      <c r="C865" s="415"/>
      <c r="D865" s="415"/>
      <c r="E865" s="415"/>
      <c r="F865" s="415"/>
      <c r="G865" s="415"/>
    </row>
    <row r="866" spans="1:7" x14ac:dyDescent="0.25">
      <c r="A866" s="415"/>
      <c r="B866" s="415"/>
      <c r="C866" s="415"/>
      <c r="D866" s="415"/>
      <c r="E866" s="415"/>
      <c r="F866" s="415"/>
      <c r="G866" s="415"/>
    </row>
    <row r="867" spans="1:7" x14ac:dyDescent="0.25">
      <c r="A867" s="415"/>
      <c r="B867" s="415"/>
      <c r="C867" s="415"/>
      <c r="D867" s="415"/>
      <c r="E867" s="415"/>
      <c r="F867" s="415"/>
      <c r="G867" s="415"/>
    </row>
    <row r="868" spans="1:7" x14ac:dyDescent="0.25">
      <c r="A868" s="415"/>
      <c r="B868" s="415"/>
      <c r="C868" s="415"/>
      <c r="D868" s="415"/>
      <c r="E868" s="415"/>
      <c r="F868" s="415"/>
      <c r="G868" s="415"/>
    </row>
    <row r="869" spans="1:7" x14ac:dyDescent="0.25">
      <c r="A869" s="415"/>
      <c r="B869" s="415"/>
      <c r="C869" s="415"/>
      <c r="D869" s="415"/>
      <c r="E869" s="415"/>
      <c r="F869" s="415"/>
      <c r="G869" s="415"/>
    </row>
    <row r="870" spans="1:7" x14ac:dyDescent="0.25">
      <c r="A870" s="415"/>
      <c r="B870" s="415"/>
      <c r="C870" s="415"/>
      <c r="D870" s="415"/>
      <c r="E870" s="415"/>
      <c r="F870" s="415"/>
      <c r="G870" s="415"/>
    </row>
    <row r="871" spans="1:7" x14ac:dyDescent="0.25">
      <c r="A871" s="415"/>
      <c r="B871" s="415"/>
      <c r="C871" s="415"/>
      <c r="D871" s="415"/>
      <c r="E871" s="415"/>
      <c r="F871" s="415"/>
      <c r="G871" s="415"/>
    </row>
    <row r="872" spans="1:7" x14ac:dyDescent="0.25">
      <c r="A872" s="415"/>
      <c r="B872" s="415"/>
      <c r="C872" s="415"/>
      <c r="D872" s="415"/>
      <c r="E872" s="415"/>
      <c r="F872" s="415"/>
      <c r="G872" s="415"/>
    </row>
    <row r="873" spans="1:7" x14ac:dyDescent="0.25">
      <c r="A873" s="415"/>
      <c r="B873" s="415"/>
      <c r="C873" s="415"/>
      <c r="D873" s="415"/>
      <c r="E873" s="415"/>
      <c r="F873" s="415"/>
      <c r="G873" s="415"/>
    </row>
    <row r="874" spans="1:7" x14ac:dyDescent="0.25">
      <c r="A874" s="415"/>
      <c r="B874" s="415"/>
      <c r="C874" s="415"/>
      <c r="D874" s="415"/>
      <c r="E874" s="415"/>
      <c r="F874" s="415"/>
      <c r="G874" s="415"/>
    </row>
    <row r="875" spans="1:7" x14ac:dyDescent="0.25">
      <c r="A875" s="415"/>
      <c r="B875" s="415"/>
      <c r="C875" s="415"/>
      <c r="D875" s="415"/>
      <c r="E875" s="415"/>
      <c r="F875" s="415"/>
      <c r="G875" s="415"/>
    </row>
    <row r="876" spans="1:7" x14ac:dyDescent="0.25">
      <c r="A876" s="415"/>
      <c r="B876" s="415"/>
      <c r="C876" s="415"/>
      <c r="D876" s="415"/>
      <c r="E876" s="415"/>
      <c r="F876" s="415"/>
      <c r="G876" s="415"/>
    </row>
    <row r="877" spans="1:7" x14ac:dyDescent="0.25">
      <c r="A877" s="415"/>
      <c r="B877" s="415"/>
      <c r="C877" s="415"/>
      <c r="D877" s="415"/>
      <c r="E877" s="415"/>
      <c r="F877" s="415"/>
      <c r="G877" s="415"/>
    </row>
    <row r="878" spans="1:7" x14ac:dyDescent="0.25">
      <c r="A878" s="415"/>
      <c r="B878" s="415"/>
      <c r="C878" s="415"/>
      <c r="D878" s="415"/>
      <c r="E878" s="415"/>
      <c r="F878" s="415"/>
      <c r="G878" s="415"/>
    </row>
    <row r="879" spans="1:7" x14ac:dyDescent="0.25">
      <c r="A879" s="415"/>
      <c r="B879" s="415"/>
      <c r="C879" s="415"/>
      <c r="D879" s="415"/>
      <c r="E879" s="415"/>
      <c r="F879" s="415"/>
      <c r="G879" s="415"/>
    </row>
    <row r="880" spans="1:7" x14ac:dyDescent="0.25">
      <c r="A880" s="415"/>
      <c r="B880" s="415"/>
      <c r="C880" s="415"/>
      <c r="D880" s="415"/>
      <c r="E880" s="415"/>
      <c r="F880" s="415"/>
      <c r="G880" s="415"/>
    </row>
    <row r="881" spans="1:7" x14ac:dyDescent="0.25">
      <c r="A881" s="415"/>
      <c r="B881" s="415"/>
      <c r="C881" s="415"/>
      <c r="D881" s="415"/>
      <c r="E881" s="415"/>
      <c r="F881" s="415"/>
      <c r="G881" s="415"/>
    </row>
    <row r="882" spans="1:7" x14ac:dyDescent="0.25">
      <c r="A882" s="415"/>
      <c r="B882" s="415"/>
      <c r="C882" s="415"/>
      <c r="D882" s="415"/>
      <c r="E882" s="415"/>
      <c r="F882" s="415"/>
      <c r="G882" s="415"/>
    </row>
    <row r="883" spans="1:7" x14ac:dyDescent="0.25">
      <c r="A883" s="415"/>
      <c r="B883" s="415"/>
      <c r="C883" s="415"/>
      <c r="D883" s="415"/>
      <c r="E883" s="415"/>
      <c r="F883" s="415"/>
      <c r="G883" s="415"/>
    </row>
    <row r="884" spans="1:7" x14ac:dyDescent="0.25">
      <c r="A884" s="415"/>
      <c r="B884" s="415"/>
      <c r="C884" s="415"/>
      <c r="D884" s="415"/>
      <c r="E884" s="415"/>
      <c r="F884" s="415"/>
      <c r="G884" s="415"/>
    </row>
    <row r="885" spans="1:7" x14ac:dyDescent="0.25">
      <c r="A885" s="415"/>
      <c r="B885" s="415"/>
      <c r="C885" s="415"/>
      <c r="D885" s="415"/>
      <c r="E885" s="415"/>
      <c r="F885" s="415"/>
      <c r="G885" s="415"/>
    </row>
    <row r="886" spans="1:7" x14ac:dyDescent="0.25">
      <c r="A886" s="415"/>
      <c r="B886" s="415"/>
      <c r="C886" s="415"/>
      <c r="D886" s="415"/>
      <c r="E886" s="415"/>
      <c r="F886" s="415"/>
      <c r="G886" s="415"/>
    </row>
    <row r="887" spans="1:7" x14ac:dyDescent="0.25">
      <c r="A887" s="415"/>
      <c r="B887" s="415"/>
      <c r="C887" s="415"/>
      <c r="D887" s="415"/>
      <c r="E887" s="415"/>
      <c r="F887" s="415"/>
      <c r="G887" s="415"/>
    </row>
    <row r="888" spans="1:7" x14ac:dyDescent="0.25">
      <c r="A888" s="415"/>
      <c r="B888" s="415"/>
      <c r="C888" s="415"/>
      <c r="D888" s="415"/>
      <c r="E888" s="415"/>
      <c r="F888" s="415"/>
      <c r="G888" s="415"/>
    </row>
    <row r="889" spans="1:7" x14ac:dyDescent="0.25">
      <c r="A889" s="415"/>
      <c r="B889" s="415"/>
      <c r="C889" s="415"/>
      <c r="D889" s="415"/>
      <c r="E889" s="415"/>
      <c r="F889" s="415"/>
      <c r="G889" s="415"/>
    </row>
    <row r="890" spans="1:7" x14ac:dyDescent="0.25">
      <c r="A890" s="415"/>
      <c r="B890" s="415"/>
      <c r="C890" s="415"/>
      <c r="D890" s="415"/>
      <c r="E890" s="415"/>
      <c r="F890" s="415"/>
      <c r="G890" s="415"/>
    </row>
    <row r="891" spans="1:7" x14ac:dyDescent="0.25">
      <c r="A891" s="415"/>
      <c r="B891" s="415"/>
      <c r="C891" s="415"/>
      <c r="D891" s="415"/>
      <c r="E891" s="415"/>
      <c r="F891" s="415"/>
      <c r="G891" s="415"/>
    </row>
    <row r="892" spans="1:7" x14ac:dyDescent="0.25">
      <c r="A892" s="415"/>
      <c r="B892" s="415"/>
      <c r="C892" s="415"/>
      <c r="D892" s="415"/>
      <c r="E892" s="415"/>
      <c r="F892" s="415"/>
      <c r="G892" s="415"/>
    </row>
    <row r="893" spans="1:7" x14ac:dyDescent="0.25">
      <c r="A893" s="415"/>
      <c r="B893" s="415"/>
      <c r="C893" s="415"/>
      <c r="D893" s="415"/>
      <c r="E893" s="415"/>
      <c r="F893" s="415"/>
      <c r="G893" s="415"/>
    </row>
    <row r="894" spans="1:7" x14ac:dyDescent="0.25">
      <c r="A894" s="415"/>
      <c r="B894" s="415"/>
      <c r="C894" s="415"/>
      <c r="D894" s="415"/>
      <c r="E894" s="415"/>
      <c r="F894" s="415"/>
      <c r="G894" s="415"/>
    </row>
    <row r="895" spans="1:7" x14ac:dyDescent="0.25">
      <c r="A895" s="415"/>
      <c r="B895" s="415"/>
      <c r="C895" s="415"/>
      <c r="D895" s="415"/>
      <c r="E895" s="415"/>
      <c r="F895" s="415"/>
      <c r="G895" s="415"/>
    </row>
    <row r="896" spans="1:7" x14ac:dyDescent="0.25">
      <c r="A896" s="415"/>
      <c r="B896" s="415"/>
      <c r="C896" s="415"/>
      <c r="D896" s="415"/>
      <c r="E896" s="415"/>
      <c r="F896" s="415"/>
      <c r="G896" s="415"/>
    </row>
    <row r="897" spans="1:7" x14ac:dyDescent="0.25">
      <c r="A897" s="415"/>
      <c r="B897" s="415"/>
      <c r="C897" s="415"/>
      <c r="D897" s="415"/>
      <c r="E897" s="415"/>
      <c r="F897" s="415"/>
      <c r="G897" s="415"/>
    </row>
    <row r="898" spans="1:7" x14ac:dyDescent="0.25">
      <c r="A898" s="415"/>
      <c r="B898" s="415"/>
      <c r="C898" s="415"/>
      <c r="D898" s="415"/>
      <c r="E898" s="415"/>
      <c r="F898" s="415"/>
      <c r="G898" s="415"/>
    </row>
    <row r="899" spans="1:7" x14ac:dyDescent="0.25">
      <c r="A899" s="415"/>
      <c r="B899" s="415"/>
      <c r="C899" s="415"/>
      <c r="D899" s="415"/>
      <c r="E899" s="415"/>
      <c r="F899" s="415"/>
      <c r="G899" s="415"/>
    </row>
    <row r="900" spans="1:7" x14ac:dyDescent="0.25">
      <c r="A900" s="415"/>
      <c r="B900" s="415"/>
      <c r="C900" s="415"/>
      <c r="D900" s="415"/>
      <c r="E900" s="415"/>
      <c r="F900" s="415"/>
      <c r="G900" s="415"/>
    </row>
    <row r="901" spans="1:7" x14ac:dyDescent="0.25">
      <c r="A901" s="415"/>
      <c r="B901" s="415"/>
      <c r="C901" s="415"/>
      <c r="D901" s="415"/>
      <c r="E901" s="415"/>
      <c r="F901" s="415"/>
      <c r="G901" s="415"/>
    </row>
    <row r="902" spans="1:7" x14ac:dyDescent="0.25">
      <c r="A902" s="415"/>
      <c r="B902" s="415"/>
      <c r="C902" s="415"/>
      <c r="D902" s="415"/>
      <c r="E902" s="415"/>
      <c r="F902" s="415"/>
      <c r="G902" s="415"/>
    </row>
    <row r="903" spans="1:7" x14ac:dyDescent="0.25">
      <c r="A903" s="415"/>
      <c r="B903" s="415"/>
      <c r="C903" s="415"/>
      <c r="D903" s="415"/>
      <c r="E903" s="415"/>
      <c r="F903" s="415"/>
      <c r="G903" s="415"/>
    </row>
    <row r="904" spans="1:7" x14ac:dyDescent="0.25">
      <c r="A904" s="415"/>
      <c r="B904" s="415"/>
      <c r="C904" s="415"/>
      <c r="D904" s="415"/>
      <c r="E904" s="415"/>
      <c r="F904" s="415"/>
      <c r="G904" s="415"/>
    </row>
    <row r="905" spans="1:7" x14ac:dyDescent="0.25">
      <c r="A905" s="415"/>
      <c r="B905" s="415"/>
      <c r="C905" s="415"/>
      <c r="D905" s="415"/>
      <c r="E905" s="415"/>
      <c r="F905" s="415"/>
      <c r="G905" s="415"/>
    </row>
    <row r="906" spans="1:7" x14ac:dyDescent="0.25">
      <c r="A906" s="415"/>
      <c r="B906" s="415"/>
      <c r="C906" s="415"/>
      <c r="D906" s="415"/>
      <c r="E906" s="415"/>
      <c r="F906" s="415"/>
      <c r="G906" s="415"/>
    </row>
    <row r="907" spans="1:7" x14ac:dyDescent="0.25">
      <c r="A907" s="415"/>
      <c r="B907" s="415"/>
      <c r="C907" s="415"/>
      <c r="D907" s="415"/>
      <c r="E907" s="415"/>
      <c r="F907" s="415"/>
      <c r="G907" s="415"/>
    </row>
    <row r="908" spans="1:7" x14ac:dyDescent="0.25">
      <c r="A908" s="415"/>
      <c r="B908" s="415"/>
      <c r="C908" s="415"/>
      <c r="D908" s="415"/>
      <c r="E908" s="415"/>
      <c r="F908" s="415"/>
      <c r="G908" s="415"/>
    </row>
    <row r="909" spans="1:7" x14ac:dyDescent="0.25">
      <c r="A909" s="415"/>
      <c r="B909" s="415"/>
      <c r="C909" s="415"/>
      <c r="D909" s="415"/>
      <c r="E909" s="415"/>
      <c r="F909" s="415"/>
      <c r="G909" s="415"/>
    </row>
    <row r="910" spans="1:7" x14ac:dyDescent="0.25">
      <c r="A910" s="415"/>
      <c r="B910" s="415"/>
      <c r="C910" s="415"/>
      <c r="D910" s="415"/>
      <c r="E910" s="415"/>
      <c r="F910" s="415"/>
      <c r="G910" s="415"/>
    </row>
    <row r="911" spans="1:7" x14ac:dyDescent="0.25">
      <c r="A911" s="415"/>
      <c r="B911" s="415"/>
      <c r="C911" s="415"/>
      <c r="D911" s="415"/>
      <c r="E911" s="415"/>
      <c r="F911" s="415"/>
      <c r="G911" s="415"/>
    </row>
    <row r="912" spans="1:7" x14ac:dyDescent="0.25">
      <c r="A912" s="415"/>
      <c r="B912" s="415"/>
      <c r="C912" s="415"/>
      <c r="D912" s="415"/>
      <c r="E912" s="415"/>
      <c r="F912" s="415"/>
      <c r="G912" s="415"/>
    </row>
    <row r="913" spans="1:7" x14ac:dyDescent="0.25">
      <c r="A913" s="415"/>
      <c r="B913" s="415"/>
      <c r="C913" s="415"/>
      <c r="D913" s="415"/>
      <c r="E913" s="415"/>
      <c r="F913" s="415"/>
      <c r="G913" s="415"/>
    </row>
    <row r="914" spans="1:7" x14ac:dyDescent="0.25">
      <c r="A914" s="415"/>
      <c r="B914" s="415"/>
      <c r="C914" s="415"/>
      <c r="D914" s="415"/>
      <c r="E914" s="415"/>
      <c r="F914" s="415"/>
      <c r="G914" s="415"/>
    </row>
    <row r="915" spans="1:7" x14ac:dyDescent="0.25">
      <c r="A915" s="415"/>
      <c r="B915" s="415"/>
      <c r="C915" s="415"/>
      <c r="D915" s="415"/>
      <c r="E915" s="415"/>
      <c r="F915" s="415"/>
      <c r="G915" s="415"/>
    </row>
    <row r="916" spans="1:7" x14ac:dyDescent="0.25">
      <c r="A916" s="415"/>
      <c r="B916" s="415"/>
      <c r="C916" s="415"/>
      <c r="D916" s="415"/>
      <c r="E916" s="415"/>
      <c r="F916" s="415"/>
      <c r="G916" s="415"/>
    </row>
    <row r="917" spans="1:7" x14ac:dyDescent="0.25">
      <c r="A917" s="415"/>
      <c r="B917" s="415"/>
      <c r="C917" s="415"/>
      <c r="D917" s="415"/>
      <c r="E917" s="415"/>
      <c r="F917" s="415"/>
      <c r="G917" s="415"/>
    </row>
    <row r="918" spans="1:7" x14ac:dyDescent="0.25">
      <c r="A918" s="415"/>
      <c r="B918" s="415"/>
      <c r="C918" s="415"/>
      <c r="D918" s="415"/>
      <c r="E918" s="415"/>
      <c r="F918" s="415"/>
      <c r="G918" s="415"/>
    </row>
    <row r="919" spans="1:7" x14ac:dyDescent="0.25">
      <c r="A919" s="415"/>
      <c r="B919" s="415"/>
      <c r="C919" s="415"/>
      <c r="D919" s="415"/>
      <c r="E919" s="415"/>
      <c r="F919" s="415"/>
      <c r="G919" s="415"/>
    </row>
    <row r="920" spans="1:7" x14ac:dyDescent="0.25">
      <c r="A920" s="415"/>
      <c r="B920" s="415"/>
      <c r="C920" s="415"/>
      <c r="D920" s="415"/>
      <c r="E920" s="415"/>
      <c r="F920" s="415"/>
      <c r="G920" s="415"/>
    </row>
    <row r="921" spans="1:7" x14ac:dyDescent="0.25">
      <c r="A921" s="415"/>
      <c r="B921" s="415"/>
      <c r="C921" s="415"/>
      <c r="D921" s="415"/>
      <c r="E921" s="415"/>
      <c r="F921" s="415"/>
      <c r="G921" s="415"/>
    </row>
    <row r="922" spans="1:7" x14ac:dyDescent="0.25">
      <c r="A922" s="415"/>
      <c r="B922" s="415"/>
      <c r="C922" s="415"/>
      <c r="D922" s="415"/>
      <c r="E922" s="415"/>
      <c r="F922" s="415"/>
      <c r="G922" s="415"/>
    </row>
    <row r="923" spans="1:7" x14ac:dyDescent="0.25">
      <c r="A923" s="415"/>
      <c r="B923" s="415"/>
      <c r="C923" s="415"/>
      <c r="D923" s="415"/>
      <c r="E923" s="415"/>
      <c r="F923" s="415"/>
      <c r="G923" s="415"/>
    </row>
    <row r="924" spans="1:7" x14ac:dyDescent="0.25">
      <c r="A924" s="415"/>
      <c r="B924" s="415"/>
      <c r="C924" s="415"/>
      <c r="D924" s="415"/>
      <c r="E924" s="415"/>
      <c r="F924" s="415"/>
      <c r="G924" s="415"/>
    </row>
    <row r="925" spans="1:7" x14ac:dyDescent="0.25">
      <c r="A925" s="415"/>
      <c r="B925" s="415"/>
      <c r="C925" s="415"/>
      <c r="D925" s="415"/>
      <c r="E925" s="415"/>
      <c r="F925" s="415"/>
      <c r="G925" s="415"/>
    </row>
    <row r="926" spans="1:7" x14ac:dyDescent="0.25">
      <c r="A926" s="415"/>
      <c r="B926" s="415"/>
      <c r="C926" s="415"/>
      <c r="D926" s="415"/>
      <c r="E926" s="415"/>
      <c r="F926" s="415"/>
      <c r="G926" s="415"/>
    </row>
    <row r="927" spans="1:7" x14ac:dyDescent="0.25">
      <c r="A927" s="415"/>
      <c r="B927" s="415"/>
      <c r="C927" s="415"/>
      <c r="D927" s="415"/>
      <c r="E927" s="415"/>
      <c r="F927" s="415"/>
      <c r="G927" s="415"/>
    </row>
    <row r="928" spans="1:7" x14ac:dyDescent="0.25">
      <c r="A928" s="415"/>
      <c r="B928" s="415"/>
      <c r="C928" s="415"/>
      <c r="D928" s="415"/>
      <c r="E928" s="415"/>
      <c r="F928" s="415"/>
      <c r="G928" s="415"/>
    </row>
    <row r="929" spans="1:7" x14ac:dyDescent="0.25">
      <c r="A929" s="415"/>
      <c r="B929" s="415"/>
      <c r="C929" s="415"/>
      <c r="D929" s="415"/>
      <c r="E929" s="415"/>
      <c r="F929" s="415"/>
      <c r="G929" s="415"/>
    </row>
    <row r="930" spans="1:7" x14ac:dyDescent="0.25">
      <c r="A930" s="415"/>
      <c r="B930" s="415"/>
      <c r="C930" s="415"/>
      <c r="D930" s="415"/>
      <c r="E930" s="415"/>
      <c r="F930" s="415"/>
      <c r="G930" s="415"/>
    </row>
    <row r="931" spans="1:7" x14ac:dyDescent="0.25">
      <c r="A931" s="415"/>
      <c r="B931" s="415"/>
      <c r="C931" s="415"/>
      <c r="D931" s="415"/>
      <c r="E931" s="415"/>
      <c r="F931" s="415"/>
      <c r="G931" s="415"/>
    </row>
    <row r="932" spans="1:7" x14ac:dyDescent="0.25">
      <c r="A932" s="415"/>
      <c r="B932" s="415"/>
      <c r="C932" s="415"/>
      <c r="D932" s="415"/>
      <c r="E932" s="415"/>
      <c r="F932" s="415"/>
      <c r="G932" s="415"/>
    </row>
    <row r="933" spans="1:7" x14ac:dyDescent="0.25">
      <c r="A933" s="415"/>
      <c r="B933" s="415"/>
      <c r="C933" s="415"/>
      <c r="D933" s="415"/>
      <c r="E933" s="415"/>
      <c r="F933" s="415"/>
      <c r="G933" s="415"/>
    </row>
    <row r="934" spans="1:7" x14ac:dyDescent="0.25">
      <c r="A934" s="415"/>
      <c r="B934" s="415"/>
      <c r="C934" s="415"/>
      <c r="D934" s="415"/>
      <c r="E934" s="415"/>
      <c r="F934" s="415"/>
      <c r="G934" s="415"/>
    </row>
    <row r="935" spans="1:7" x14ac:dyDescent="0.25">
      <c r="A935" s="415"/>
      <c r="B935" s="415"/>
      <c r="C935" s="415"/>
      <c r="D935" s="415"/>
      <c r="E935" s="415"/>
      <c r="F935" s="415"/>
      <c r="G935" s="415"/>
    </row>
    <row r="936" spans="1:7" x14ac:dyDescent="0.25">
      <c r="A936" s="415"/>
      <c r="B936" s="415"/>
      <c r="C936" s="415"/>
      <c r="D936" s="415"/>
      <c r="E936" s="415"/>
      <c r="F936" s="415"/>
      <c r="G936" s="415"/>
    </row>
    <row r="937" spans="1:7" x14ac:dyDescent="0.25">
      <c r="A937" s="415"/>
      <c r="B937" s="415"/>
      <c r="C937" s="415"/>
      <c r="D937" s="415"/>
      <c r="E937" s="415"/>
      <c r="F937" s="415"/>
      <c r="G937" s="415"/>
    </row>
    <row r="938" spans="1:7" x14ac:dyDescent="0.25">
      <c r="A938" s="415"/>
      <c r="B938" s="415"/>
      <c r="C938" s="415"/>
      <c r="D938" s="415"/>
      <c r="E938" s="415"/>
      <c r="F938" s="415"/>
      <c r="G938" s="415"/>
    </row>
    <row r="939" spans="1:7" x14ac:dyDescent="0.25">
      <c r="A939" s="415"/>
      <c r="B939" s="415"/>
      <c r="C939" s="415"/>
      <c r="D939" s="415"/>
      <c r="E939" s="415"/>
      <c r="F939" s="415"/>
      <c r="G939" s="415"/>
    </row>
    <row r="940" spans="1:7" x14ac:dyDescent="0.25">
      <c r="A940" s="415"/>
      <c r="B940" s="415"/>
      <c r="C940" s="415"/>
      <c r="D940" s="415"/>
      <c r="E940" s="415"/>
      <c r="F940" s="415"/>
      <c r="G940" s="415"/>
    </row>
    <row r="941" spans="1:7" x14ac:dyDescent="0.25">
      <c r="A941" s="415"/>
      <c r="B941" s="415"/>
      <c r="C941" s="415"/>
      <c r="D941" s="415"/>
      <c r="E941" s="415"/>
      <c r="F941" s="415"/>
      <c r="G941" s="415"/>
    </row>
    <row r="942" spans="1:7" x14ac:dyDescent="0.25">
      <c r="A942" s="415"/>
      <c r="B942" s="415"/>
      <c r="C942" s="415"/>
      <c r="D942" s="415"/>
      <c r="E942" s="415"/>
      <c r="F942" s="415"/>
      <c r="G942" s="415"/>
    </row>
    <row r="943" spans="1:7" x14ac:dyDescent="0.25">
      <c r="A943" s="415"/>
      <c r="B943" s="415"/>
      <c r="C943" s="415"/>
      <c r="D943" s="415"/>
      <c r="E943" s="415"/>
      <c r="F943" s="415"/>
      <c r="G943" s="415"/>
    </row>
    <row r="944" spans="1:7" x14ac:dyDescent="0.25">
      <c r="A944" s="415"/>
      <c r="B944" s="415"/>
      <c r="C944" s="415"/>
      <c r="D944" s="415"/>
      <c r="E944" s="415"/>
      <c r="F944" s="415"/>
      <c r="G944" s="415"/>
    </row>
    <row r="945" spans="1:7" x14ac:dyDescent="0.25">
      <c r="A945" s="415"/>
      <c r="B945" s="415"/>
      <c r="C945" s="415"/>
      <c r="D945" s="415"/>
      <c r="E945" s="415"/>
      <c r="F945" s="415"/>
      <c r="G945" s="415"/>
    </row>
    <row r="946" spans="1:7" x14ac:dyDescent="0.25">
      <c r="A946" s="415"/>
      <c r="B946" s="415"/>
      <c r="C946" s="415"/>
      <c r="D946" s="415"/>
      <c r="E946" s="415"/>
      <c r="F946" s="415"/>
      <c r="G946" s="415"/>
    </row>
    <row r="947" spans="1:7" x14ac:dyDescent="0.25">
      <c r="A947" s="415"/>
      <c r="B947" s="415"/>
      <c r="C947" s="415"/>
      <c r="D947" s="415"/>
      <c r="E947" s="415"/>
      <c r="F947" s="415"/>
      <c r="G947" s="415"/>
    </row>
    <row r="948" spans="1:7" x14ac:dyDescent="0.25">
      <c r="A948" s="415"/>
      <c r="B948" s="415"/>
      <c r="C948" s="415"/>
      <c r="D948" s="415"/>
      <c r="E948" s="415"/>
      <c r="F948" s="415"/>
      <c r="G948" s="415"/>
    </row>
    <row r="949" spans="1:7" x14ac:dyDescent="0.25">
      <c r="A949" s="415"/>
      <c r="B949" s="415"/>
      <c r="C949" s="415"/>
      <c r="D949" s="415"/>
      <c r="E949" s="415"/>
      <c r="F949" s="415"/>
      <c r="G949" s="415"/>
    </row>
    <row r="950" spans="1:7" x14ac:dyDescent="0.25">
      <c r="A950" s="415"/>
      <c r="B950" s="415"/>
      <c r="C950" s="415"/>
      <c r="D950" s="415"/>
      <c r="E950" s="415"/>
      <c r="F950" s="415"/>
      <c r="G950" s="415"/>
    </row>
    <row r="951" spans="1:7" x14ac:dyDescent="0.25">
      <c r="A951" s="415"/>
      <c r="B951" s="415"/>
      <c r="C951" s="415"/>
      <c r="D951" s="415"/>
      <c r="E951" s="415"/>
      <c r="F951" s="415"/>
      <c r="G951" s="415"/>
    </row>
    <row r="952" spans="1:7" x14ac:dyDescent="0.25">
      <c r="A952" s="415"/>
      <c r="B952" s="415"/>
      <c r="C952" s="415"/>
      <c r="D952" s="415"/>
      <c r="E952" s="415"/>
      <c r="F952" s="415"/>
      <c r="G952" s="415"/>
    </row>
    <row r="953" spans="1:7" x14ac:dyDescent="0.25">
      <c r="A953" s="415"/>
      <c r="B953" s="415"/>
      <c r="C953" s="415"/>
      <c r="D953" s="415"/>
      <c r="E953" s="415"/>
      <c r="F953" s="415"/>
      <c r="G953" s="415"/>
    </row>
    <row r="954" spans="1:7" x14ac:dyDescent="0.25">
      <c r="A954" s="415"/>
      <c r="B954" s="415"/>
      <c r="C954" s="415"/>
      <c r="D954" s="415"/>
      <c r="E954" s="415"/>
      <c r="F954" s="415"/>
      <c r="G954" s="415"/>
    </row>
    <row r="955" spans="1:7" x14ac:dyDescent="0.25">
      <c r="A955" s="415"/>
      <c r="B955" s="415"/>
      <c r="C955" s="415"/>
      <c r="D955" s="415"/>
      <c r="E955" s="415"/>
      <c r="F955" s="415"/>
      <c r="G955" s="415"/>
    </row>
    <row r="956" spans="1:7" x14ac:dyDescent="0.25">
      <c r="A956" s="415"/>
      <c r="B956" s="415"/>
      <c r="C956" s="415"/>
      <c r="D956" s="415"/>
      <c r="E956" s="415"/>
      <c r="F956" s="415"/>
      <c r="G956" s="415"/>
    </row>
    <row r="957" spans="1:7" x14ac:dyDescent="0.25">
      <c r="A957" s="415"/>
      <c r="B957" s="415"/>
      <c r="C957" s="415"/>
      <c r="D957" s="415"/>
      <c r="E957" s="415"/>
      <c r="F957" s="415"/>
      <c r="G957" s="415"/>
    </row>
    <row r="958" spans="1:7" x14ac:dyDescent="0.25">
      <c r="A958" s="415"/>
      <c r="B958" s="415"/>
      <c r="C958" s="415"/>
      <c r="D958" s="415"/>
      <c r="E958" s="415"/>
      <c r="F958" s="415"/>
      <c r="G958" s="415"/>
    </row>
    <row r="959" spans="1:7" x14ac:dyDescent="0.25">
      <c r="A959" s="415"/>
      <c r="B959" s="415"/>
      <c r="C959" s="415"/>
      <c r="D959" s="415"/>
      <c r="E959" s="415"/>
      <c r="F959" s="415"/>
      <c r="G959" s="415"/>
    </row>
    <row r="960" spans="1:7" x14ac:dyDescent="0.25">
      <c r="A960" s="415"/>
      <c r="B960" s="415"/>
      <c r="C960" s="415"/>
      <c r="D960" s="415"/>
      <c r="E960" s="415"/>
      <c r="F960" s="415"/>
      <c r="G960" s="415"/>
    </row>
    <row r="961" spans="1:7" x14ac:dyDescent="0.25">
      <c r="A961" s="415"/>
      <c r="B961" s="415"/>
      <c r="C961" s="415"/>
      <c r="D961" s="415"/>
      <c r="E961" s="415"/>
      <c r="F961" s="415"/>
      <c r="G961" s="415"/>
    </row>
    <row r="962" spans="1:7" x14ac:dyDescent="0.25">
      <c r="A962" s="415"/>
      <c r="B962" s="415"/>
      <c r="C962" s="415"/>
      <c r="D962" s="415"/>
      <c r="E962" s="415"/>
      <c r="F962" s="415"/>
      <c r="G962" s="415"/>
    </row>
    <row r="963" spans="1:7" x14ac:dyDescent="0.25">
      <c r="A963" s="415"/>
      <c r="B963" s="415"/>
      <c r="C963" s="415"/>
      <c r="D963" s="415"/>
      <c r="E963" s="415"/>
      <c r="F963" s="415"/>
      <c r="G963" s="415"/>
    </row>
    <row r="964" spans="1:7" x14ac:dyDescent="0.25">
      <c r="A964" s="415"/>
      <c r="B964" s="415"/>
      <c r="C964" s="415"/>
      <c r="D964" s="415"/>
      <c r="E964" s="415"/>
      <c r="F964" s="415"/>
      <c r="G964" s="415"/>
    </row>
    <row r="965" spans="1:7" x14ac:dyDescent="0.25">
      <c r="A965" s="415"/>
      <c r="B965" s="415"/>
      <c r="C965" s="415"/>
      <c r="D965" s="415"/>
      <c r="E965" s="415"/>
      <c r="F965" s="415"/>
      <c r="G965" s="415"/>
    </row>
    <row r="966" spans="1:7" x14ac:dyDescent="0.25">
      <c r="A966" s="415"/>
      <c r="B966" s="415"/>
      <c r="C966" s="415"/>
      <c r="D966" s="415"/>
      <c r="E966" s="415"/>
      <c r="F966" s="415"/>
      <c r="G966" s="415"/>
    </row>
    <row r="967" spans="1:7" x14ac:dyDescent="0.25">
      <c r="A967" s="415"/>
      <c r="B967" s="415"/>
      <c r="C967" s="415"/>
      <c r="D967" s="415"/>
      <c r="E967" s="415"/>
      <c r="F967" s="415"/>
      <c r="G967" s="415"/>
    </row>
    <row r="968" spans="1:7" x14ac:dyDescent="0.25">
      <c r="A968" s="415"/>
      <c r="B968" s="415"/>
      <c r="C968" s="415"/>
      <c r="D968" s="415"/>
      <c r="E968" s="415"/>
      <c r="F968" s="415"/>
      <c r="G968" s="415"/>
    </row>
    <row r="969" spans="1:7" x14ac:dyDescent="0.25">
      <c r="A969" s="415"/>
      <c r="B969" s="415"/>
      <c r="C969" s="415"/>
      <c r="D969" s="415"/>
      <c r="E969" s="415"/>
      <c r="F969" s="415"/>
      <c r="G969" s="415"/>
    </row>
    <row r="970" spans="1:7" x14ac:dyDescent="0.25">
      <c r="A970" s="415"/>
      <c r="B970" s="415"/>
      <c r="C970" s="415"/>
      <c r="D970" s="415"/>
      <c r="E970" s="415"/>
      <c r="F970" s="415"/>
      <c r="G970" s="415"/>
    </row>
    <row r="971" spans="1:7" x14ac:dyDescent="0.25">
      <c r="A971" s="415"/>
      <c r="B971" s="415"/>
      <c r="C971" s="415"/>
      <c r="D971" s="415"/>
      <c r="E971" s="415"/>
      <c r="F971" s="415"/>
      <c r="G971" s="415"/>
    </row>
    <row r="972" spans="1:7" x14ac:dyDescent="0.25">
      <c r="A972" s="415"/>
      <c r="B972" s="415"/>
      <c r="C972" s="415"/>
      <c r="D972" s="415"/>
      <c r="E972" s="415"/>
      <c r="F972" s="415"/>
      <c r="G972" s="415"/>
    </row>
    <row r="973" spans="1:7" x14ac:dyDescent="0.25">
      <c r="A973" s="415"/>
      <c r="B973" s="415"/>
      <c r="C973" s="415"/>
      <c r="D973" s="415"/>
      <c r="E973" s="415"/>
      <c r="F973" s="415"/>
      <c r="G973" s="415"/>
    </row>
    <row r="974" spans="1:7" x14ac:dyDescent="0.25">
      <c r="A974" s="415"/>
      <c r="B974" s="415"/>
      <c r="C974" s="415"/>
      <c r="D974" s="415"/>
      <c r="E974" s="415"/>
      <c r="F974" s="415"/>
      <c r="G974" s="415"/>
    </row>
    <row r="975" spans="1:7" x14ac:dyDescent="0.25">
      <c r="A975" s="415"/>
      <c r="B975" s="415"/>
      <c r="C975" s="415"/>
      <c r="D975" s="415"/>
      <c r="E975" s="415"/>
      <c r="F975" s="415"/>
      <c r="G975" s="415"/>
    </row>
    <row r="976" spans="1:7" x14ac:dyDescent="0.25">
      <c r="A976" s="415"/>
      <c r="B976" s="415"/>
      <c r="C976" s="415"/>
      <c r="D976" s="415"/>
      <c r="E976" s="415"/>
      <c r="F976" s="415"/>
      <c r="G976" s="415"/>
    </row>
    <row r="977" spans="1:7" x14ac:dyDescent="0.25">
      <c r="A977" s="415"/>
      <c r="B977" s="415"/>
      <c r="C977" s="415"/>
      <c r="D977" s="415"/>
      <c r="E977" s="415"/>
      <c r="F977" s="415"/>
      <c r="G977" s="415"/>
    </row>
    <row r="978" spans="1:7" x14ac:dyDescent="0.25">
      <c r="A978" s="415"/>
      <c r="B978" s="415"/>
      <c r="C978" s="415"/>
      <c r="D978" s="415"/>
      <c r="E978" s="415"/>
      <c r="F978" s="415"/>
      <c r="G978" s="415"/>
    </row>
    <row r="979" spans="1:7" x14ac:dyDescent="0.25">
      <c r="A979" s="415"/>
      <c r="B979" s="415"/>
      <c r="C979" s="415"/>
      <c r="D979" s="415"/>
      <c r="E979" s="415"/>
      <c r="F979" s="415"/>
      <c r="G979" s="415"/>
    </row>
    <row r="980" spans="1:7" x14ac:dyDescent="0.25">
      <c r="A980" s="415"/>
      <c r="B980" s="415"/>
      <c r="C980" s="415"/>
      <c r="D980" s="415"/>
      <c r="E980" s="415"/>
      <c r="F980" s="415"/>
      <c r="G980" s="415"/>
    </row>
    <row r="981" spans="1:7" x14ac:dyDescent="0.25">
      <c r="A981" s="415"/>
      <c r="B981" s="415"/>
      <c r="C981" s="415"/>
      <c r="D981" s="415"/>
      <c r="E981" s="415"/>
      <c r="F981" s="415"/>
      <c r="G981" s="415"/>
    </row>
    <row r="982" spans="1:7" x14ac:dyDescent="0.25">
      <c r="A982" s="415"/>
      <c r="B982" s="415"/>
      <c r="C982" s="415"/>
      <c r="D982" s="415"/>
      <c r="E982" s="415"/>
      <c r="F982" s="415"/>
      <c r="G982" s="415"/>
    </row>
    <row r="983" spans="1:7" x14ac:dyDescent="0.25">
      <c r="A983" s="415"/>
      <c r="B983" s="415"/>
      <c r="C983" s="415"/>
      <c r="D983" s="415"/>
      <c r="E983" s="415"/>
      <c r="F983" s="415"/>
      <c r="G983" s="415"/>
    </row>
    <row r="984" spans="1:7" x14ac:dyDescent="0.25">
      <c r="A984" s="415"/>
      <c r="B984" s="415"/>
      <c r="C984" s="415"/>
      <c r="D984" s="415"/>
      <c r="E984" s="415"/>
      <c r="F984" s="415"/>
      <c r="G984" s="415"/>
    </row>
    <row r="985" spans="1:7" x14ac:dyDescent="0.25">
      <c r="A985" s="415"/>
      <c r="B985" s="415"/>
      <c r="C985" s="415"/>
      <c r="D985" s="415"/>
      <c r="E985" s="415"/>
      <c r="F985" s="415"/>
      <c r="G985" s="415"/>
    </row>
    <row r="986" spans="1:7" x14ac:dyDescent="0.25">
      <c r="A986" s="415"/>
      <c r="B986" s="415"/>
      <c r="C986" s="415"/>
      <c r="D986" s="415"/>
      <c r="E986" s="415"/>
      <c r="F986" s="415"/>
      <c r="G986" s="415"/>
    </row>
    <row r="987" spans="1:7" x14ac:dyDescent="0.25">
      <c r="A987" s="415"/>
      <c r="B987" s="415"/>
      <c r="C987" s="415"/>
      <c r="D987" s="415"/>
      <c r="E987" s="415"/>
      <c r="F987" s="415"/>
      <c r="G987" s="415"/>
    </row>
    <row r="988" spans="1:7" x14ac:dyDescent="0.25">
      <c r="A988" s="415"/>
      <c r="B988" s="415"/>
      <c r="C988" s="415"/>
      <c r="D988" s="415"/>
      <c r="E988" s="415"/>
      <c r="F988" s="415"/>
      <c r="G988" s="415"/>
    </row>
    <row r="989" spans="1:7" x14ac:dyDescent="0.25">
      <c r="A989" s="415"/>
      <c r="B989" s="415"/>
      <c r="C989" s="415"/>
      <c r="D989" s="415"/>
      <c r="E989" s="415"/>
      <c r="F989" s="415"/>
      <c r="G989" s="415"/>
    </row>
    <row r="990" spans="1:7" x14ac:dyDescent="0.25">
      <c r="A990" s="415"/>
      <c r="B990" s="415"/>
      <c r="C990" s="415"/>
      <c r="D990" s="415"/>
      <c r="E990" s="415"/>
      <c r="F990" s="415"/>
      <c r="G990" s="415"/>
    </row>
    <row r="991" spans="1:7" x14ac:dyDescent="0.25">
      <c r="A991" s="415"/>
      <c r="B991" s="415"/>
      <c r="C991" s="415"/>
      <c r="D991" s="415"/>
      <c r="E991" s="415"/>
      <c r="F991" s="415"/>
      <c r="G991" s="415"/>
    </row>
    <row r="992" spans="1:7" x14ac:dyDescent="0.25">
      <c r="A992" s="415"/>
      <c r="B992" s="415"/>
      <c r="C992" s="415"/>
      <c r="D992" s="415"/>
      <c r="E992" s="415"/>
      <c r="F992" s="415"/>
      <c r="G992" s="415"/>
    </row>
    <row r="993" spans="1:7" x14ac:dyDescent="0.25">
      <c r="A993" s="415"/>
      <c r="B993" s="415"/>
      <c r="C993" s="415"/>
      <c r="D993" s="415"/>
      <c r="E993" s="415"/>
      <c r="F993" s="415"/>
      <c r="G993" s="415"/>
    </row>
    <row r="994" spans="1:7" x14ac:dyDescent="0.25">
      <c r="A994" s="415"/>
      <c r="B994" s="415"/>
      <c r="C994" s="415"/>
      <c r="D994" s="415"/>
      <c r="E994" s="415"/>
      <c r="F994" s="415"/>
      <c r="G994" s="415"/>
    </row>
    <row r="995" spans="1:7" x14ac:dyDescent="0.25">
      <c r="A995" s="415"/>
      <c r="B995" s="415"/>
      <c r="C995" s="415"/>
      <c r="D995" s="415"/>
      <c r="E995" s="415"/>
      <c r="F995" s="415"/>
      <c r="G995" s="415"/>
    </row>
    <row r="996" spans="1:7" x14ac:dyDescent="0.25">
      <c r="A996" s="415"/>
      <c r="B996" s="415"/>
      <c r="C996" s="415"/>
      <c r="D996" s="415"/>
      <c r="E996" s="415"/>
      <c r="F996" s="415"/>
      <c r="G996" s="415"/>
    </row>
    <row r="997" spans="1:7" x14ac:dyDescent="0.25">
      <c r="A997" s="415"/>
      <c r="B997" s="415"/>
      <c r="C997" s="415"/>
      <c r="D997" s="415"/>
      <c r="E997" s="415"/>
      <c r="F997" s="415"/>
      <c r="G997" s="415"/>
    </row>
    <row r="998" spans="1:7" x14ac:dyDescent="0.25">
      <c r="A998" s="415"/>
      <c r="B998" s="415"/>
      <c r="C998" s="415"/>
      <c r="D998" s="415"/>
      <c r="E998" s="415"/>
      <c r="F998" s="415"/>
      <c r="G998" s="415"/>
    </row>
    <row r="999" spans="1:7" x14ac:dyDescent="0.25">
      <c r="A999" s="415"/>
      <c r="B999" s="415"/>
      <c r="C999" s="415"/>
      <c r="D999" s="415"/>
      <c r="E999" s="415"/>
      <c r="F999" s="415"/>
      <c r="G999" s="415"/>
    </row>
    <row r="1000" spans="1:7" x14ac:dyDescent="0.25">
      <c r="A1000" s="415"/>
      <c r="B1000" s="415"/>
      <c r="C1000" s="415"/>
      <c r="D1000" s="415"/>
      <c r="E1000" s="415"/>
      <c r="F1000" s="415"/>
      <c r="G1000" s="415"/>
    </row>
    <row r="1001" spans="1:7" x14ac:dyDescent="0.25">
      <c r="A1001" s="415"/>
      <c r="B1001" s="415"/>
      <c r="C1001" s="415"/>
      <c r="D1001" s="415"/>
      <c r="E1001" s="415"/>
      <c r="F1001" s="415"/>
      <c r="G1001" s="415"/>
    </row>
    <row r="1002" spans="1:7" x14ac:dyDescent="0.25">
      <c r="A1002" s="415"/>
      <c r="B1002" s="415"/>
      <c r="C1002" s="415"/>
      <c r="D1002" s="415"/>
      <c r="E1002" s="415"/>
      <c r="F1002" s="415"/>
      <c r="G1002" s="415"/>
    </row>
    <row r="1003" spans="1:7" x14ac:dyDescent="0.25">
      <c r="A1003" s="415"/>
      <c r="B1003" s="415"/>
      <c r="C1003" s="415"/>
      <c r="D1003" s="415"/>
      <c r="E1003" s="415"/>
      <c r="F1003" s="415"/>
      <c r="G1003" s="415"/>
    </row>
    <row r="1004" spans="1:7" x14ac:dyDescent="0.25">
      <c r="A1004" s="415"/>
      <c r="B1004" s="415"/>
      <c r="C1004" s="415"/>
      <c r="D1004" s="415"/>
      <c r="E1004" s="415"/>
      <c r="F1004" s="415"/>
      <c r="G1004" s="415"/>
    </row>
    <row r="1005" spans="1:7" x14ac:dyDescent="0.25">
      <c r="A1005" s="415"/>
      <c r="B1005" s="415"/>
      <c r="C1005" s="415"/>
      <c r="D1005" s="415"/>
      <c r="E1005" s="415"/>
      <c r="F1005" s="415"/>
      <c r="G1005" s="415"/>
    </row>
    <row r="1006" spans="1:7" x14ac:dyDescent="0.25">
      <c r="A1006" s="415"/>
      <c r="B1006" s="415"/>
      <c r="C1006" s="415"/>
      <c r="D1006" s="415"/>
      <c r="E1006" s="415"/>
      <c r="F1006" s="415"/>
      <c r="G1006" s="415"/>
    </row>
    <row r="1007" spans="1:7" x14ac:dyDescent="0.25">
      <c r="A1007" s="415"/>
      <c r="B1007" s="415"/>
      <c r="C1007" s="415"/>
      <c r="D1007" s="415"/>
      <c r="E1007" s="415"/>
      <c r="F1007" s="415"/>
      <c r="G1007" s="415"/>
    </row>
    <row r="1008" spans="1:7" x14ac:dyDescent="0.25">
      <c r="A1008" s="415"/>
      <c r="B1008" s="415"/>
      <c r="C1008" s="415"/>
      <c r="D1008" s="415"/>
      <c r="E1008" s="415"/>
      <c r="F1008" s="415"/>
      <c r="G1008" s="415"/>
    </row>
    <row r="1009" spans="1:7" x14ac:dyDescent="0.25">
      <c r="A1009" s="415"/>
      <c r="B1009" s="415"/>
      <c r="C1009" s="415"/>
      <c r="D1009" s="415"/>
      <c r="E1009" s="415"/>
      <c r="F1009" s="415"/>
      <c r="G1009" s="415"/>
    </row>
    <row r="1010" spans="1:7" x14ac:dyDescent="0.25">
      <c r="A1010" s="415"/>
      <c r="B1010" s="415"/>
      <c r="C1010" s="415"/>
      <c r="D1010" s="415"/>
      <c r="E1010" s="415"/>
      <c r="F1010" s="415"/>
      <c r="G1010" s="415"/>
    </row>
    <row r="1011" spans="1:7" x14ac:dyDescent="0.25">
      <c r="A1011" s="415"/>
      <c r="B1011" s="415"/>
      <c r="C1011" s="415"/>
      <c r="D1011" s="415"/>
      <c r="E1011" s="415"/>
      <c r="F1011" s="415"/>
      <c r="G1011" s="415"/>
    </row>
    <row r="1012" spans="1:7" x14ac:dyDescent="0.25">
      <c r="A1012" s="415"/>
      <c r="B1012" s="415"/>
      <c r="C1012" s="415"/>
      <c r="D1012" s="415"/>
      <c r="E1012" s="415"/>
      <c r="F1012" s="415"/>
      <c r="G1012" s="415"/>
    </row>
    <row r="1013" spans="1:7" x14ac:dyDescent="0.25">
      <c r="A1013" s="415"/>
      <c r="B1013" s="415"/>
      <c r="C1013" s="415"/>
      <c r="D1013" s="415"/>
      <c r="E1013" s="415"/>
      <c r="F1013" s="415"/>
      <c r="G1013" s="415"/>
    </row>
    <row r="1014" spans="1:7" x14ac:dyDescent="0.25">
      <c r="A1014" s="415"/>
      <c r="B1014" s="415"/>
      <c r="C1014" s="415"/>
      <c r="D1014" s="415"/>
      <c r="E1014" s="415"/>
      <c r="F1014" s="415"/>
      <c r="G1014" s="415"/>
    </row>
    <row r="1015" spans="1:7" x14ac:dyDescent="0.25">
      <c r="A1015" s="415"/>
      <c r="B1015" s="415"/>
      <c r="C1015" s="415"/>
      <c r="D1015" s="415"/>
      <c r="E1015" s="415"/>
      <c r="F1015" s="415"/>
      <c r="G1015" s="415"/>
    </row>
    <row r="1016" spans="1:7" x14ac:dyDescent="0.25">
      <c r="A1016" s="415"/>
      <c r="B1016" s="415"/>
      <c r="C1016" s="415"/>
      <c r="D1016" s="415"/>
      <c r="E1016" s="415"/>
      <c r="F1016" s="415"/>
      <c r="G1016" s="415"/>
    </row>
    <row r="1017" spans="1:7" x14ac:dyDescent="0.25">
      <c r="A1017" s="415"/>
      <c r="B1017" s="415"/>
      <c r="C1017" s="415"/>
      <c r="D1017" s="415"/>
      <c r="E1017" s="415"/>
      <c r="F1017" s="415"/>
      <c r="G1017" s="415"/>
    </row>
    <row r="1018" spans="1:7" x14ac:dyDescent="0.25">
      <c r="A1018" s="415"/>
      <c r="B1018" s="415"/>
      <c r="C1018" s="415"/>
      <c r="D1018" s="415"/>
      <c r="E1018" s="415"/>
      <c r="F1018" s="415"/>
      <c r="G1018" s="415"/>
    </row>
    <row r="1019" spans="1:7" x14ac:dyDescent="0.25">
      <c r="A1019" s="415"/>
      <c r="B1019" s="415"/>
      <c r="C1019" s="415"/>
      <c r="D1019" s="415"/>
      <c r="E1019" s="415"/>
      <c r="F1019" s="415"/>
      <c r="G1019" s="415"/>
    </row>
    <row r="1020" spans="1:7" x14ac:dyDescent="0.25">
      <c r="A1020" s="415"/>
      <c r="B1020" s="415"/>
      <c r="C1020" s="415"/>
      <c r="D1020" s="415"/>
      <c r="E1020" s="415"/>
      <c r="F1020" s="415"/>
      <c r="G1020" s="415"/>
    </row>
    <row r="1021" spans="1:7" x14ac:dyDescent="0.25">
      <c r="A1021" s="415"/>
      <c r="B1021" s="415"/>
      <c r="C1021" s="415"/>
      <c r="D1021" s="415"/>
      <c r="E1021" s="415"/>
      <c r="F1021" s="415"/>
      <c r="G1021" s="415"/>
    </row>
    <row r="1022" spans="1:7" x14ac:dyDescent="0.25">
      <c r="A1022" s="415"/>
      <c r="B1022" s="415"/>
      <c r="C1022" s="415"/>
      <c r="D1022" s="415"/>
      <c r="E1022" s="415"/>
      <c r="F1022" s="415"/>
      <c r="G1022" s="415"/>
    </row>
    <row r="1023" spans="1:7" x14ac:dyDescent="0.25">
      <c r="A1023" s="415"/>
      <c r="B1023" s="415"/>
      <c r="C1023" s="415"/>
      <c r="D1023" s="415"/>
      <c r="E1023" s="415"/>
      <c r="F1023" s="415"/>
      <c r="G1023" s="415"/>
    </row>
    <row r="1024" spans="1:7" x14ac:dyDescent="0.25">
      <c r="A1024" s="415"/>
      <c r="B1024" s="415"/>
      <c r="C1024" s="415"/>
      <c r="D1024" s="415"/>
      <c r="E1024" s="415"/>
      <c r="F1024" s="415"/>
      <c r="G1024" s="415"/>
    </row>
    <row r="1025" spans="1:7" x14ac:dyDescent="0.25">
      <c r="A1025" s="415"/>
      <c r="B1025" s="415"/>
      <c r="C1025" s="415"/>
      <c r="D1025" s="415"/>
      <c r="E1025" s="415"/>
      <c r="F1025" s="415"/>
      <c r="G1025" s="415"/>
    </row>
    <row r="1026" spans="1:7" x14ac:dyDescent="0.25">
      <c r="A1026" s="415"/>
      <c r="B1026" s="415"/>
      <c r="C1026" s="415"/>
      <c r="D1026" s="415"/>
      <c r="E1026" s="415"/>
      <c r="F1026" s="415"/>
      <c r="G1026" s="415"/>
    </row>
    <row r="1027" spans="1:7" x14ac:dyDescent="0.25">
      <c r="A1027" s="415"/>
      <c r="B1027" s="415"/>
      <c r="C1027" s="415"/>
      <c r="D1027" s="415"/>
      <c r="E1027" s="415"/>
      <c r="F1027" s="415"/>
      <c r="G1027" s="415"/>
    </row>
    <row r="1028" spans="1:7" x14ac:dyDescent="0.25">
      <c r="A1028" s="415"/>
      <c r="B1028" s="415"/>
      <c r="C1028" s="415"/>
      <c r="D1028" s="415"/>
      <c r="E1028" s="415"/>
      <c r="F1028" s="415"/>
      <c r="G1028" s="415"/>
    </row>
    <row r="1029" spans="1:7" x14ac:dyDescent="0.25">
      <c r="A1029" s="415"/>
      <c r="B1029" s="415"/>
      <c r="C1029" s="415"/>
      <c r="D1029" s="415"/>
      <c r="E1029" s="415"/>
      <c r="F1029" s="415"/>
      <c r="G1029" s="415"/>
    </row>
    <row r="1030" spans="1:7" x14ac:dyDescent="0.25">
      <c r="A1030" s="415"/>
      <c r="B1030" s="415"/>
      <c r="C1030" s="415"/>
      <c r="D1030" s="415"/>
      <c r="E1030" s="415"/>
      <c r="F1030" s="415"/>
      <c r="G1030" s="415"/>
    </row>
    <row r="1031" spans="1:7" x14ac:dyDescent="0.25">
      <c r="A1031" s="415"/>
      <c r="B1031" s="415"/>
      <c r="C1031" s="415"/>
      <c r="D1031" s="415"/>
      <c r="E1031" s="415"/>
      <c r="F1031" s="415"/>
      <c r="G1031" s="415"/>
    </row>
    <row r="1032" spans="1:7" x14ac:dyDescent="0.25">
      <c r="A1032" s="415"/>
      <c r="B1032" s="415"/>
      <c r="C1032" s="415"/>
      <c r="D1032" s="415"/>
      <c r="E1032" s="415"/>
      <c r="F1032" s="415"/>
      <c r="G1032" s="415"/>
    </row>
    <row r="1033" spans="1:7" x14ac:dyDescent="0.25">
      <c r="A1033" s="415"/>
      <c r="B1033" s="415"/>
      <c r="C1033" s="415"/>
      <c r="D1033" s="415"/>
      <c r="E1033" s="415"/>
      <c r="F1033" s="415"/>
      <c r="G1033" s="415"/>
    </row>
    <row r="1034" spans="1:7" x14ac:dyDescent="0.25">
      <c r="A1034" s="415"/>
      <c r="B1034" s="415"/>
      <c r="C1034" s="415"/>
      <c r="D1034" s="415"/>
      <c r="E1034" s="415"/>
      <c r="F1034" s="415"/>
      <c r="G1034" s="415"/>
    </row>
    <row r="1035" spans="1:7" x14ac:dyDescent="0.25">
      <c r="A1035" s="415"/>
      <c r="B1035" s="415"/>
      <c r="C1035" s="415"/>
      <c r="D1035" s="415"/>
      <c r="E1035" s="415"/>
      <c r="F1035" s="415"/>
      <c r="G1035" s="415"/>
    </row>
    <row r="1036" spans="1:7" x14ac:dyDescent="0.25">
      <c r="A1036" s="415"/>
      <c r="B1036" s="415"/>
      <c r="C1036" s="415"/>
      <c r="D1036" s="415"/>
      <c r="E1036" s="415"/>
      <c r="F1036" s="415"/>
      <c r="G1036" s="415"/>
    </row>
    <row r="1037" spans="1:7" x14ac:dyDescent="0.25">
      <c r="A1037" s="415"/>
      <c r="B1037" s="415"/>
      <c r="C1037" s="415"/>
      <c r="D1037" s="415"/>
      <c r="E1037" s="415"/>
      <c r="F1037" s="415"/>
      <c r="G1037" s="415"/>
    </row>
    <row r="1038" spans="1:7" x14ac:dyDescent="0.25">
      <c r="A1038" s="415"/>
      <c r="B1038" s="415"/>
      <c r="C1038" s="415"/>
      <c r="D1038" s="415"/>
      <c r="E1038" s="415"/>
      <c r="F1038" s="415"/>
      <c r="G1038" s="415"/>
    </row>
    <row r="1039" spans="1:7" x14ac:dyDescent="0.25">
      <c r="A1039" s="415"/>
      <c r="B1039" s="415"/>
      <c r="C1039" s="415"/>
      <c r="D1039" s="415"/>
      <c r="E1039" s="415"/>
      <c r="F1039" s="415"/>
      <c r="G1039" s="415"/>
    </row>
    <row r="1040" spans="1:7" x14ac:dyDescent="0.25">
      <c r="A1040" s="415"/>
      <c r="B1040" s="415"/>
      <c r="C1040" s="415"/>
      <c r="D1040" s="415"/>
      <c r="E1040" s="415"/>
      <c r="F1040" s="415"/>
      <c r="G1040" s="415"/>
    </row>
    <row r="1041" spans="1:7" x14ac:dyDescent="0.25">
      <c r="A1041" s="415"/>
      <c r="B1041" s="415"/>
      <c r="C1041" s="415"/>
      <c r="D1041" s="415"/>
      <c r="E1041" s="415"/>
      <c r="F1041" s="415"/>
      <c r="G1041" s="415"/>
    </row>
    <row r="1042" spans="1:7" x14ac:dyDescent="0.25">
      <c r="A1042" s="415"/>
      <c r="B1042" s="415"/>
      <c r="C1042" s="415"/>
      <c r="D1042" s="415"/>
      <c r="E1042" s="415"/>
      <c r="F1042" s="415"/>
      <c r="G1042" s="415"/>
    </row>
    <row r="1043" spans="1:7" x14ac:dyDescent="0.25">
      <c r="A1043" s="415"/>
      <c r="B1043" s="415"/>
      <c r="C1043" s="415"/>
      <c r="D1043" s="415"/>
      <c r="E1043" s="415"/>
      <c r="F1043" s="415"/>
      <c r="G1043" s="415"/>
    </row>
    <row r="1044" spans="1:7" x14ac:dyDescent="0.25">
      <c r="A1044" s="415"/>
      <c r="B1044" s="415"/>
      <c r="C1044" s="415"/>
      <c r="D1044" s="415"/>
      <c r="E1044" s="415"/>
      <c r="F1044" s="415"/>
      <c r="G1044" s="415"/>
    </row>
    <row r="1045" spans="1:7" x14ac:dyDescent="0.25">
      <c r="A1045" s="415"/>
      <c r="B1045" s="415"/>
      <c r="C1045" s="415"/>
      <c r="D1045" s="415"/>
      <c r="E1045" s="415"/>
      <c r="F1045" s="415"/>
      <c r="G1045" s="415"/>
    </row>
    <row r="1046" spans="1:7" x14ac:dyDescent="0.25">
      <c r="A1046" s="415"/>
      <c r="B1046" s="415"/>
      <c r="C1046" s="415"/>
      <c r="D1046" s="415"/>
      <c r="E1046" s="415"/>
      <c r="F1046" s="415"/>
      <c r="G1046" s="415"/>
    </row>
    <row r="1047" spans="1:7" x14ac:dyDescent="0.25">
      <c r="A1047" s="415"/>
      <c r="B1047" s="415"/>
      <c r="C1047" s="415"/>
      <c r="D1047" s="415"/>
      <c r="E1047" s="415"/>
      <c r="F1047" s="415"/>
      <c r="G1047" s="415"/>
    </row>
    <row r="1048" spans="1:7" x14ac:dyDescent="0.25">
      <c r="A1048" s="415"/>
      <c r="B1048" s="415"/>
      <c r="C1048" s="415"/>
      <c r="D1048" s="415"/>
      <c r="E1048" s="415"/>
      <c r="F1048" s="415"/>
      <c r="G1048" s="415"/>
    </row>
    <row r="1049" spans="1:7" x14ac:dyDescent="0.25">
      <c r="A1049" s="415"/>
      <c r="B1049" s="415"/>
      <c r="C1049" s="415"/>
      <c r="D1049" s="415"/>
      <c r="E1049" s="415"/>
      <c r="F1049" s="415"/>
      <c r="G1049" s="415"/>
    </row>
    <row r="1050" spans="1:7" x14ac:dyDescent="0.25">
      <c r="A1050" s="415"/>
      <c r="B1050" s="415"/>
      <c r="C1050" s="415"/>
      <c r="D1050" s="415"/>
      <c r="E1050" s="415"/>
      <c r="F1050" s="415"/>
      <c r="G1050" s="415"/>
    </row>
    <row r="1051" spans="1:7" x14ac:dyDescent="0.25">
      <c r="A1051" s="415"/>
      <c r="B1051" s="415"/>
      <c r="C1051" s="415"/>
      <c r="D1051" s="415"/>
      <c r="E1051" s="415"/>
      <c r="F1051" s="415"/>
      <c r="G1051" s="415"/>
    </row>
    <row r="1052" spans="1:7" x14ac:dyDescent="0.25">
      <c r="A1052" s="415"/>
      <c r="B1052" s="415"/>
      <c r="C1052" s="415"/>
      <c r="D1052" s="415"/>
      <c r="E1052" s="415"/>
      <c r="F1052" s="415"/>
      <c r="G1052" s="415"/>
    </row>
    <row r="1053" spans="1:7" x14ac:dyDescent="0.25">
      <c r="A1053" s="415"/>
      <c r="B1053" s="415"/>
      <c r="C1053" s="415"/>
      <c r="D1053" s="415"/>
      <c r="E1053" s="415"/>
      <c r="F1053" s="415"/>
      <c r="G1053" s="415"/>
    </row>
    <row r="1054" spans="1:7" x14ac:dyDescent="0.25">
      <c r="A1054" s="415"/>
      <c r="B1054" s="415"/>
      <c r="C1054" s="415"/>
      <c r="D1054" s="415"/>
      <c r="E1054" s="415"/>
      <c r="F1054" s="415"/>
      <c r="G1054" s="415"/>
    </row>
    <row r="1055" spans="1:7" x14ac:dyDescent="0.25">
      <c r="A1055" s="415"/>
      <c r="B1055" s="415"/>
      <c r="C1055" s="415"/>
      <c r="D1055" s="415"/>
      <c r="E1055" s="415"/>
      <c r="F1055" s="415"/>
      <c r="G1055" s="415"/>
    </row>
    <row r="1056" spans="1:7" x14ac:dyDescent="0.25">
      <c r="A1056" s="415"/>
      <c r="B1056" s="415"/>
      <c r="C1056" s="415"/>
      <c r="D1056" s="415"/>
      <c r="E1056" s="415"/>
      <c r="F1056" s="415"/>
      <c r="G1056" s="415"/>
    </row>
    <row r="1057" spans="1:7" x14ac:dyDescent="0.25">
      <c r="A1057" s="415"/>
      <c r="B1057" s="415"/>
      <c r="C1057" s="415"/>
      <c r="D1057" s="415"/>
      <c r="E1057" s="415"/>
      <c r="F1057" s="415"/>
      <c r="G1057" s="415"/>
    </row>
    <row r="1058" spans="1:7" x14ac:dyDescent="0.25">
      <c r="A1058" s="415"/>
      <c r="B1058" s="415"/>
      <c r="C1058" s="415"/>
      <c r="D1058" s="415"/>
      <c r="E1058" s="415"/>
      <c r="F1058" s="415"/>
      <c r="G1058" s="415"/>
    </row>
    <row r="1059" spans="1:7" x14ac:dyDescent="0.25">
      <c r="A1059" s="415"/>
      <c r="B1059" s="415"/>
      <c r="C1059" s="415"/>
      <c r="D1059" s="415"/>
      <c r="E1059" s="415"/>
      <c r="F1059" s="415"/>
      <c r="G1059" s="415"/>
    </row>
    <row r="1060" spans="1:7" x14ac:dyDescent="0.25">
      <c r="A1060" s="415"/>
      <c r="B1060" s="415"/>
      <c r="C1060" s="415"/>
      <c r="D1060" s="415"/>
      <c r="E1060" s="415"/>
      <c r="F1060" s="415"/>
      <c r="G1060" s="415"/>
    </row>
    <row r="1061" spans="1:7" x14ac:dyDescent="0.25">
      <c r="A1061" s="415"/>
      <c r="B1061" s="415"/>
      <c r="C1061" s="415"/>
      <c r="D1061" s="415"/>
      <c r="E1061" s="415"/>
      <c r="F1061" s="415"/>
      <c r="G1061" s="415"/>
    </row>
    <row r="1062" spans="1:7" x14ac:dyDescent="0.25">
      <c r="A1062" s="415"/>
      <c r="B1062" s="415"/>
      <c r="C1062" s="415"/>
      <c r="D1062" s="415"/>
      <c r="E1062" s="415"/>
      <c r="F1062" s="415"/>
      <c r="G1062" s="415"/>
    </row>
    <row r="1063" spans="1:7" x14ac:dyDescent="0.25">
      <c r="A1063" s="415"/>
      <c r="B1063" s="415"/>
      <c r="C1063" s="415"/>
      <c r="D1063" s="415"/>
      <c r="E1063" s="415"/>
      <c r="F1063" s="415"/>
      <c r="G1063" s="415"/>
    </row>
    <row r="1064" spans="1:7" x14ac:dyDescent="0.25">
      <c r="A1064" s="415"/>
      <c r="B1064" s="415"/>
      <c r="C1064" s="415"/>
      <c r="D1064" s="415"/>
      <c r="E1064" s="415"/>
      <c r="F1064" s="415"/>
      <c r="G1064" s="415"/>
    </row>
    <row r="1065" spans="1:7" x14ac:dyDescent="0.25">
      <c r="A1065" s="415"/>
      <c r="B1065" s="415"/>
      <c r="C1065" s="415"/>
      <c r="D1065" s="415"/>
      <c r="E1065" s="415"/>
      <c r="F1065" s="415"/>
      <c r="G1065" s="415"/>
    </row>
    <row r="1066" spans="1:7" x14ac:dyDescent="0.25">
      <c r="A1066" s="415"/>
      <c r="B1066" s="415"/>
      <c r="C1066" s="415"/>
      <c r="D1066" s="415"/>
      <c r="E1066" s="415"/>
      <c r="F1066" s="415"/>
      <c r="G1066" s="415"/>
    </row>
    <row r="1067" spans="1:7" x14ac:dyDescent="0.25">
      <c r="A1067" s="415"/>
      <c r="B1067" s="415"/>
      <c r="C1067" s="415"/>
      <c r="D1067" s="415"/>
      <c r="E1067" s="415"/>
      <c r="F1067" s="415"/>
      <c r="G1067" s="415"/>
    </row>
    <row r="1068" spans="1:7" x14ac:dyDescent="0.25">
      <c r="A1068" s="415"/>
      <c r="B1068" s="415"/>
      <c r="C1068" s="415"/>
      <c r="D1068" s="415"/>
      <c r="E1068" s="415"/>
      <c r="F1068" s="415"/>
      <c r="G1068" s="415"/>
    </row>
    <row r="1069" spans="1:7" x14ac:dyDescent="0.25">
      <c r="A1069" s="415"/>
      <c r="B1069" s="415"/>
      <c r="C1069" s="415"/>
      <c r="D1069" s="415"/>
      <c r="E1069" s="415"/>
      <c r="F1069" s="415"/>
      <c r="G1069" s="415"/>
    </row>
    <row r="1070" spans="1:7" x14ac:dyDescent="0.25">
      <c r="A1070" s="415"/>
      <c r="B1070" s="415"/>
      <c r="C1070" s="415"/>
      <c r="D1070" s="415"/>
      <c r="E1070" s="415"/>
      <c r="F1070" s="415"/>
      <c r="G1070" s="415"/>
    </row>
    <row r="1071" spans="1:7" x14ac:dyDescent="0.25">
      <c r="A1071" s="415"/>
      <c r="B1071" s="415"/>
      <c r="C1071" s="415"/>
      <c r="D1071" s="415"/>
      <c r="E1071" s="415"/>
      <c r="F1071" s="415"/>
      <c r="G1071" s="415"/>
    </row>
    <row r="1072" spans="1:7" x14ac:dyDescent="0.25">
      <c r="A1072" s="415"/>
      <c r="B1072" s="415"/>
      <c r="C1072" s="415"/>
      <c r="D1072" s="415"/>
      <c r="E1072" s="415"/>
      <c r="F1072" s="415"/>
      <c r="G1072" s="415"/>
    </row>
    <row r="1073" spans="1:7" x14ac:dyDescent="0.25">
      <c r="A1073" s="415"/>
      <c r="B1073" s="415"/>
      <c r="C1073" s="415"/>
      <c r="D1073" s="415"/>
      <c r="E1073" s="415"/>
      <c r="F1073" s="415"/>
      <c r="G1073" s="415"/>
    </row>
    <row r="1074" spans="1:7" x14ac:dyDescent="0.25">
      <c r="A1074" s="415"/>
      <c r="B1074" s="415"/>
      <c r="C1074" s="415"/>
      <c r="D1074" s="415"/>
      <c r="E1074" s="415"/>
      <c r="F1074" s="415"/>
      <c r="G1074" s="415"/>
    </row>
    <row r="1075" spans="1:7" x14ac:dyDescent="0.25">
      <c r="A1075" s="415"/>
      <c r="B1075" s="415"/>
      <c r="C1075" s="415"/>
      <c r="D1075" s="415"/>
      <c r="E1075" s="415"/>
      <c r="F1075" s="415"/>
      <c r="G1075" s="415"/>
    </row>
    <row r="1076" spans="1:7" x14ac:dyDescent="0.25">
      <c r="A1076" s="415"/>
      <c r="B1076" s="415"/>
      <c r="C1076" s="415"/>
      <c r="D1076" s="415"/>
      <c r="E1076" s="415"/>
      <c r="F1076" s="415"/>
      <c r="G1076" s="415"/>
    </row>
    <row r="1077" spans="1:7" x14ac:dyDescent="0.25">
      <c r="A1077" s="415"/>
      <c r="B1077" s="415"/>
      <c r="C1077" s="415"/>
      <c r="D1077" s="415"/>
      <c r="E1077" s="415"/>
      <c r="F1077" s="415"/>
      <c r="G1077" s="415"/>
    </row>
    <row r="1078" spans="1:7" x14ac:dyDescent="0.25">
      <c r="A1078" s="415"/>
      <c r="B1078" s="415"/>
      <c r="C1078" s="415"/>
      <c r="D1078" s="415"/>
      <c r="E1078" s="415"/>
      <c r="F1078" s="415"/>
      <c r="G1078" s="415"/>
    </row>
    <row r="1079" spans="1:7" x14ac:dyDescent="0.25">
      <c r="A1079" s="415"/>
      <c r="B1079" s="415"/>
      <c r="C1079" s="415"/>
      <c r="D1079" s="415"/>
      <c r="E1079" s="415"/>
      <c r="F1079" s="415"/>
      <c r="G1079" s="415"/>
    </row>
    <row r="1080" spans="1:7" x14ac:dyDescent="0.25">
      <c r="A1080" s="415"/>
      <c r="B1080" s="415"/>
      <c r="C1080" s="415"/>
      <c r="D1080" s="415"/>
      <c r="E1080" s="415"/>
      <c r="F1080" s="415"/>
      <c r="G1080" s="415"/>
    </row>
    <row r="1081" spans="1:7" x14ac:dyDescent="0.25">
      <c r="A1081" s="415"/>
      <c r="B1081" s="415"/>
      <c r="C1081" s="415"/>
      <c r="D1081" s="415"/>
      <c r="E1081" s="415"/>
      <c r="F1081" s="415"/>
      <c r="G1081" s="415"/>
    </row>
    <row r="1082" spans="1:7" x14ac:dyDescent="0.25">
      <c r="A1082" s="415"/>
      <c r="B1082" s="415"/>
      <c r="C1082" s="415"/>
      <c r="D1082" s="415"/>
      <c r="E1082" s="415"/>
      <c r="F1082" s="415"/>
      <c r="G1082" s="415"/>
    </row>
    <row r="1083" spans="1:7" x14ac:dyDescent="0.25">
      <c r="A1083" s="415"/>
      <c r="B1083" s="415"/>
      <c r="C1083" s="415"/>
      <c r="D1083" s="415"/>
      <c r="E1083" s="415"/>
      <c r="F1083" s="415"/>
      <c r="G1083" s="415"/>
    </row>
    <row r="1084" spans="1:7" x14ac:dyDescent="0.25">
      <c r="A1084" s="415"/>
      <c r="B1084" s="415"/>
      <c r="C1084" s="415"/>
      <c r="D1084" s="415"/>
      <c r="E1084" s="415"/>
      <c r="F1084" s="415"/>
      <c r="G1084" s="415"/>
    </row>
    <row r="1085" spans="1:7" x14ac:dyDescent="0.25">
      <c r="A1085" s="415"/>
      <c r="B1085" s="415"/>
      <c r="C1085" s="415"/>
      <c r="D1085" s="415"/>
      <c r="E1085" s="415"/>
      <c r="F1085" s="415"/>
      <c r="G1085" s="415"/>
    </row>
    <row r="1086" spans="1:7" x14ac:dyDescent="0.25">
      <c r="A1086" s="415"/>
      <c r="B1086" s="415"/>
      <c r="C1086" s="415"/>
      <c r="D1086" s="415"/>
      <c r="E1086" s="415"/>
      <c r="F1086" s="415"/>
      <c r="G1086" s="415"/>
    </row>
    <row r="1087" spans="1:7" x14ac:dyDescent="0.25">
      <c r="A1087" s="415"/>
      <c r="B1087" s="415"/>
      <c r="C1087" s="415"/>
      <c r="D1087" s="415"/>
      <c r="E1087" s="415"/>
      <c r="F1087" s="415"/>
      <c r="G1087" s="415"/>
    </row>
    <row r="1088" spans="1:7" x14ac:dyDescent="0.25">
      <c r="A1088" s="415"/>
      <c r="B1088" s="415"/>
      <c r="C1088" s="415"/>
      <c r="D1088" s="415"/>
      <c r="E1088" s="415"/>
      <c r="F1088" s="415"/>
      <c r="G1088" s="415"/>
    </row>
    <row r="1089" spans="1:7" x14ac:dyDescent="0.25">
      <c r="A1089" s="415"/>
      <c r="B1089" s="415"/>
      <c r="C1089" s="415"/>
      <c r="D1089" s="415"/>
      <c r="E1089" s="415"/>
      <c r="F1089" s="415"/>
      <c r="G1089" s="415"/>
    </row>
    <row r="1090" spans="1:7" x14ac:dyDescent="0.25">
      <c r="A1090" s="415"/>
      <c r="B1090" s="415"/>
      <c r="C1090" s="415"/>
      <c r="D1090" s="415"/>
      <c r="E1090" s="415"/>
      <c r="F1090" s="415"/>
      <c r="G1090" s="415"/>
    </row>
    <row r="1091" spans="1:7" x14ac:dyDescent="0.25">
      <c r="A1091" s="415"/>
      <c r="B1091" s="415"/>
      <c r="C1091" s="415"/>
      <c r="D1091" s="415"/>
      <c r="E1091" s="415"/>
      <c r="F1091" s="415"/>
      <c r="G1091" s="415"/>
    </row>
    <row r="1092" spans="1:7" x14ac:dyDescent="0.25">
      <c r="A1092" s="415"/>
      <c r="B1092" s="415"/>
      <c r="C1092" s="415"/>
      <c r="D1092" s="415"/>
      <c r="E1092" s="415"/>
      <c r="F1092" s="415"/>
      <c r="G1092" s="415"/>
    </row>
    <row r="1093" spans="1:7" x14ac:dyDescent="0.25">
      <c r="A1093" s="415"/>
      <c r="B1093" s="415"/>
      <c r="C1093" s="415"/>
      <c r="D1093" s="415"/>
      <c r="E1093" s="415"/>
      <c r="F1093" s="415"/>
      <c r="G1093" s="415"/>
    </row>
    <row r="1094" spans="1:7" x14ac:dyDescent="0.25">
      <c r="A1094" s="415"/>
      <c r="B1094" s="415"/>
      <c r="C1094" s="415"/>
      <c r="D1094" s="415"/>
      <c r="E1094" s="415"/>
      <c r="F1094" s="415"/>
      <c r="G1094" s="415"/>
    </row>
    <row r="1095" spans="1:7" x14ac:dyDescent="0.25">
      <c r="A1095" s="415"/>
      <c r="B1095" s="415"/>
      <c r="C1095" s="415"/>
      <c r="D1095" s="415"/>
      <c r="E1095" s="415"/>
      <c r="F1095" s="415"/>
      <c r="G1095" s="415"/>
    </row>
    <row r="1096" spans="1:7" x14ac:dyDescent="0.25">
      <c r="A1096" s="415"/>
      <c r="B1096" s="415"/>
      <c r="C1096" s="415"/>
      <c r="D1096" s="415"/>
      <c r="E1096" s="415"/>
      <c r="F1096" s="415"/>
      <c r="G1096" s="415"/>
    </row>
    <row r="1097" spans="1:7" x14ac:dyDescent="0.25">
      <c r="A1097" s="415"/>
      <c r="B1097" s="415"/>
      <c r="C1097" s="415"/>
      <c r="D1097" s="415"/>
      <c r="E1097" s="415"/>
      <c r="F1097" s="415"/>
      <c r="G1097" s="415"/>
    </row>
    <row r="1098" spans="1:7" x14ac:dyDescent="0.25">
      <c r="A1098" s="415"/>
      <c r="B1098" s="415"/>
      <c r="C1098" s="415"/>
      <c r="D1098" s="415"/>
      <c r="E1098" s="415"/>
      <c r="F1098" s="415"/>
      <c r="G1098" s="415"/>
    </row>
    <row r="1099" spans="1:7" x14ac:dyDescent="0.25">
      <c r="A1099" s="415"/>
      <c r="B1099" s="415"/>
      <c r="C1099" s="415"/>
      <c r="D1099" s="415"/>
      <c r="E1099" s="415"/>
      <c r="F1099" s="415"/>
      <c r="G1099" s="415"/>
    </row>
    <row r="1100" spans="1:7" x14ac:dyDescent="0.25">
      <c r="A1100" s="415"/>
      <c r="B1100" s="415"/>
      <c r="C1100" s="415"/>
      <c r="D1100" s="415"/>
      <c r="E1100" s="415"/>
      <c r="F1100" s="415"/>
      <c r="G1100" s="415"/>
    </row>
    <row r="1101" spans="1:7" x14ac:dyDescent="0.25">
      <c r="A1101" s="415"/>
      <c r="B1101" s="415"/>
      <c r="C1101" s="415"/>
      <c r="D1101" s="415"/>
      <c r="E1101" s="415"/>
      <c r="F1101" s="415"/>
      <c r="G1101" s="415"/>
    </row>
    <row r="1102" spans="1:7" x14ac:dyDescent="0.25">
      <c r="A1102" s="415"/>
      <c r="B1102" s="415"/>
      <c r="C1102" s="415"/>
      <c r="D1102" s="415"/>
      <c r="E1102" s="415"/>
      <c r="F1102" s="415"/>
      <c r="G1102" s="415"/>
    </row>
    <row r="1103" spans="1:7" x14ac:dyDescent="0.25">
      <c r="A1103" s="415"/>
      <c r="B1103" s="415"/>
      <c r="C1103" s="415"/>
      <c r="D1103" s="415"/>
      <c r="E1103" s="415"/>
      <c r="F1103" s="415"/>
      <c r="G1103" s="415"/>
    </row>
    <row r="1104" spans="1:7" x14ac:dyDescent="0.25">
      <c r="A1104" s="415"/>
      <c r="B1104" s="415"/>
      <c r="C1104" s="415"/>
      <c r="D1104" s="415"/>
      <c r="E1104" s="415"/>
      <c r="F1104" s="415"/>
      <c r="G1104" s="415"/>
    </row>
    <row r="1105" spans="1:7" x14ac:dyDescent="0.25">
      <c r="A1105" s="415"/>
      <c r="B1105" s="415"/>
      <c r="C1105" s="415"/>
      <c r="D1105" s="415"/>
      <c r="E1105" s="415"/>
      <c r="F1105" s="415"/>
      <c r="G1105" s="415"/>
    </row>
    <row r="1106" spans="1:7" x14ac:dyDescent="0.25">
      <c r="A1106" s="415"/>
      <c r="B1106" s="415"/>
      <c r="C1106" s="415"/>
      <c r="D1106" s="415"/>
      <c r="E1106" s="415"/>
      <c r="F1106" s="415"/>
      <c r="G1106" s="415"/>
    </row>
    <row r="1107" spans="1:7" x14ac:dyDescent="0.25">
      <c r="A1107" s="415"/>
      <c r="B1107" s="415"/>
      <c r="C1107" s="415"/>
      <c r="D1107" s="415"/>
      <c r="E1107" s="415"/>
      <c r="F1107" s="415"/>
      <c r="G1107" s="415"/>
    </row>
    <row r="1108" spans="1:7" x14ac:dyDescent="0.25">
      <c r="A1108" s="415"/>
      <c r="B1108" s="415"/>
      <c r="C1108" s="415"/>
      <c r="D1108" s="415"/>
      <c r="E1108" s="415"/>
      <c r="F1108" s="415"/>
      <c r="G1108" s="415"/>
    </row>
    <row r="1109" spans="1:7" x14ac:dyDescent="0.25">
      <c r="A1109" s="415"/>
      <c r="B1109" s="415"/>
      <c r="C1109" s="415"/>
      <c r="D1109" s="415"/>
      <c r="E1109" s="415"/>
      <c r="F1109" s="415"/>
      <c r="G1109" s="415"/>
    </row>
    <row r="1110" spans="1:7" x14ac:dyDescent="0.25">
      <c r="A1110" s="415"/>
      <c r="B1110" s="415"/>
      <c r="C1110" s="415"/>
      <c r="D1110" s="415"/>
      <c r="E1110" s="415"/>
      <c r="F1110" s="415"/>
      <c r="G1110" s="415"/>
    </row>
    <row r="1111" spans="1:7" x14ac:dyDescent="0.25">
      <c r="A1111" s="415"/>
      <c r="B1111" s="415"/>
      <c r="C1111" s="415"/>
      <c r="D1111" s="415"/>
      <c r="E1111" s="415"/>
      <c r="F1111" s="415"/>
      <c r="G1111" s="415"/>
    </row>
    <row r="1112" spans="1:7" x14ac:dyDescent="0.25">
      <c r="A1112" s="415"/>
      <c r="B1112" s="415"/>
      <c r="C1112" s="415"/>
      <c r="D1112" s="415"/>
      <c r="E1112" s="415"/>
      <c r="F1112" s="415"/>
      <c r="G1112" s="415"/>
    </row>
    <row r="1113" spans="1:7" x14ac:dyDescent="0.25">
      <c r="A1113" s="415"/>
      <c r="B1113" s="415"/>
      <c r="C1113" s="415"/>
      <c r="D1113" s="415"/>
      <c r="E1113" s="415"/>
      <c r="F1113" s="415"/>
      <c r="G1113" s="415"/>
    </row>
    <row r="1114" spans="1:7" x14ac:dyDescent="0.25">
      <c r="A1114" s="415"/>
      <c r="B1114" s="415"/>
      <c r="C1114" s="415"/>
      <c r="D1114" s="415"/>
      <c r="E1114" s="415"/>
      <c r="F1114" s="415"/>
      <c r="G1114" s="415"/>
    </row>
    <row r="1115" spans="1:7" x14ac:dyDescent="0.25">
      <c r="A1115" s="415"/>
      <c r="B1115" s="415"/>
      <c r="C1115" s="415"/>
      <c r="D1115" s="415"/>
      <c r="E1115" s="415"/>
      <c r="F1115" s="415"/>
      <c r="G1115" s="415"/>
    </row>
    <row r="1116" spans="1:7" x14ac:dyDescent="0.25">
      <c r="A1116" s="415"/>
      <c r="B1116" s="415"/>
      <c r="C1116" s="415"/>
      <c r="D1116" s="415"/>
      <c r="E1116" s="415"/>
      <c r="F1116" s="415"/>
      <c r="G1116" s="415"/>
    </row>
    <row r="1117" spans="1:7" x14ac:dyDescent="0.25">
      <c r="A1117" s="415"/>
      <c r="B1117" s="415"/>
      <c r="C1117" s="415"/>
      <c r="D1117" s="415"/>
      <c r="E1117" s="415"/>
      <c r="F1117" s="415"/>
      <c r="G1117" s="415"/>
    </row>
    <row r="1118" spans="1:7" x14ac:dyDescent="0.25">
      <c r="A1118" s="415"/>
      <c r="B1118" s="415"/>
      <c r="C1118" s="415"/>
      <c r="D1118" s="415"/>
      <c r="E1118" s="415"/>
      <c r="F1118" s="415"/>
      <c r="G1118" s="415"/>
    </row>
    <row r="1119" spans="1:7" x14ac:dyDescent="0.25">
      <c r="A1119" s="415"/>
      <c r="B1119" s="415"/>
      <c r="C1119" s="415"/>
      <c r="D1119" s="415"/>
      <c r="E1119" s="415"/>
      <c r="F1119" s="415"/>
      <c r="G1119" s="415"/>
    </row>
    <row r="1120" spans="1:7" x14ac:dyDescent="0.25">
      <c r="A1120" s="415"/>
      <c r="B1120" s="415"/>
      <c r="C1120" s="415"/>
      <c r="D1120" s="415"/>
      <c r="E1120" s="415"/>
      <c r="F1120" s="415"/>
      <c r="G1120" s="415"/>
    </row>
    <row r="1121" spans="1:7" x14ac:dyDescent="0.25">
      <c r="A1121" s="415"/>
      <c r="B1121" s="415"/>
      <c r="C1121" s="415"/>
      <c r="D1121" s="415"/>
      <c r="E1121" s="415"/>
      <c r="F1121" s="415"/>
      <c r="G1121" s="415"/>
    </row>
    <row r="1122" spans="1:7" x14ac:dyDescent="0.25">
      <c r="A1122" s="415"/>
      <c r="B1122" s="415"/>
      <c r="C1122" s="415"/>
      <c r="D1122" s="415"/>
      <c r="E1122" s="415"/>
      <c r="F1122" s="415"/>
      <c r="G1122" s="415"/>
    </row>
    <row r="1123" spans="1:7" x14ac:dyDescent="0.25">
      <c r="A1123" s="415"/>
      <c r="B1123" s="415"/>
      <c r="C1123" s="415"/>
      <c r="D1123" s="415"/>
      <c r="E1123" s="415"/>
      <c r="F1123" s="415"/>
      <c r="G1123" s="415"/>
    </row>
    <row r="1124" spans="1:7" x14ac:dyDescent="0.25">
      <c r="A1124" s="415"/>
      <c r="B1124" s="415"/>
      <c r="C1124" s="415"/>
      <c r="D1124" s="415"/>
      <c r="E1124" s="415"/>
      <c r="F1124" s="415"/>
      <c r="G1124" s="415"/>
    </row>
    <row r="1125" spans="1:7" x14ac:dyDescent="0.25">
      <c r="A1125" s="415"/>
      <c r="B1125" s="415"/>
      <c r="C1125" s="415"/>
      <c r="D1125" s="415"/>
      <c r="E1125" s="415"/>
      <c r="F1125" s="415"/>
      <c r="G1125" s="415"/>
    </row>
    <row r="1126" spans="1:7" x14ac:dyDescent="0.25">
      <c r="A1126" s="415"/>
      <c r="B1126" s="415"/>
      <c r="C1126" s="415"/>
      <c r="D1126" s="415"/>
      <c r="E1126" s="415"/>
      <c r="F1126" s="415"/>
      <c r="G1126" s="415"/>
    </row>
    <row r="1127" spans="1:7" x14ac:dyDescent="0.25">
      <c r="A1127" s="415"/>
      <c r="B1127" s="415"/>
      <c r="C1127" s="415"/>
      <c r="D1127" s="415"/>
      <c r="E1127" s="415"/>
      <c r="F1127" s="415"/>
      <c r="G1127" s="415"/>
    </row>
    <row r="1128" spans="1:7" x14ac:dyDescent="0.25">
      <c r="A1128" s="415"/>
      <c r="B1128" s="415"/>
      <c r="C1128" s="415"/>
      <c r="D1128" s="415"/>
      <c r="E1128" s="415"/>
      <c r="F1128" s="415"/>
      <c r="G1128" s="415"/>
    </row>
    <row r="1129" spans="1:7" x14ac:dyDescent="0.25">
      <c r="A1129" s="415"/>
      <c r="B1129" s="415"/>
      <c r="C1129" s="415"/>
      <c r="D1129" s="415"/>
      <c r="E1129" s="415"/>
      <c r="F1129" s="415"/>
      <c r="G1129" s="415"/>
    </row>
    <row r="1130" spans="1:7" x14ac:dyDescent="0.25">
      <c r="A1130" s="415"/>
      <c r="B1130" s="415"/>
      <c r="C1130" s="415"/>
      <c r="D1130" s="415"/>
      <c r="E1130" s="415"/>
      <c r="F1130" s="415"/>
      <c r="G1130" s="415"/>
    </row>
    <row r="1131" spans="1:7" x14ac:dyDescent="0.25">
      <c r="A1131" s="415"/>
      <c r="B1131" s="415"/>
      <c r="C1131" s="415"/>
      <c r="D1131" s="415"/>
      <c r="E1131" s="415"/>
      <c r="F1131" s="415"/>
      <c r="G1131" s="415"/>
    </row>
    <row r="1132" spans="1:7" x14ac:dyDescent="0.25">
      <c r="A1132" s="415"/>
      <c r="B1132" s="415"/>
      <c r="C1132" s="415"/>
      <c r="D1132" s="415"/>
      <c r="E1132" s="415"/>
      <c r="F1132" s="415"/>
      <c r="G1132" s="415"/>
    </row>
    <row r="1133" spans="1:7" x14ac:dyDescent="0.25">
      <c r="A1133" s="415"/>
      <c r="B1133" s="415"/>
      <c r="C1133" s="415"/>
      <c r="D1133" s="415"/>
      <c r="E1133" s="415"/>
      <c r="F1133" s="415"/>
      <c r="G1133" s="415"/>
    </row>
    <row r="1134" spans="1:7" x14ac:dyDescent="0.25">
      <c r="A1134" s="415"/>
      <c r="B1134" s="415"/>
      <c r="C1134" s="415"/>
      <c r="D1134" s="415"/>
      <c r="E1134" s="415"/>
      <c r="F1134" s="415"/>
      <c r="G1134" s="415"/>
    </row>
    <row r="1135" spans="1:7" x14ac:dyDescent="0.25">
      <c r="A1135" s="415"/>
      <c r="B1135" s="415"/>
      <c r="C1135" s="415"/>
      <c r="D1135" s="415"/>
      <c r="E1135" s="415"/>
      <c r="F1135" s="415"/>
      <c r="G1135" s="415"/>
    </row>
    <row r="1136" spans="1:7" x14ac:dyDescent="0.25">
      <c r="A1136" s="415"/>
      <c r="B1136" s="415"/>
      <c r="C1136" s="415"/>
      <c r="D1136" s="415"/>
      <c r="E1136" s="415"/>
      <c r="F1136" s="415"/>
      <c r="G1136" s="415"/>
    </row>
    <row r="1137" spans="1:7" x14ac:dyDescent="0.25">
      <c r="A1137" s="415"/>
      <c r="B1137" s="415"/>
      <c r="C1137" s="415"/>
      <c r="D1137" s="415"/>
      <c r="E1137" s="415"/>
      <c r="F1137" s="415"/>
      <c r="G1137" s="415"/>
    </row>
    <row r="1138" spans="1:7" x14ac:dyDescent="0.25">
      <c r="A1138" s="415"/>
      <c r="B1138" s="415"/>
      <c r="C1138" s="415"/>
      <c r="D1138" s="415"/>
      <c r="E1138" s="415"/>
      <c r="F1138" s="415"/>
      <c r="G1138" s="415"/>
    </row>
    <row r="1139" spans="1:7" x14ac:dyDescent="0.25">
      <c r="A1139" s="415"/>
      <c r="B1139" s="415"/>
      <c r="C1139" s="415"/>
      <c r="D1139" s="415"/>
      <c r="E1139" s="415"/>
      <c r="F1139" s="415"/>
      <c r="G1139" s="415"/>
    </row>
    <row r="1140" spans="1:7" x14ac:dyDescent="0.25">
      <c r="A1140" s="415"/>
      <c r="B1140" s="415"/>
      <c r="C1140" s="415"/>
      <c r="D1140" s="415"/>
      <c r="E1140" s="415"/>
      <c r="F1140" s="415"/>
      <c r="G1140" s="415"/>
    </row>
    <row r="1141" spans="1:7" x14ac:dyDescent="0.25">
      <c r="A1141" s="415"/>
      <c r="B1141" s="415"/>
      <c r="C1141" s="415"/>
      <c r="D1141" s="415"/>
      <c r="E1141" s="415"/>
      <c r="F1141" s="415"/>
      <c r="G1141" s="415"/>
    </row>
    <row r="1142" spans="1:7" x14ac:dyDescent="0.25">
      <c r="A1142" s="415"/>
      <c r="B1142" s="415"/>
      <c r="C1142" s="415"/>
      <c r="D1142" s="415"/>
      <c r="E1142" s="415"/>
      <c r="F1142" s="415"/>
      <c r="G1142" s="415"/>
    </row>
    <row r="1143" spans="1:7" x14ac:dyDescent="0.25">
      <c r="A1143" s="415"/>
      <c r="B1143" s="415"/>
      <c r="C1143" s="415"/>
      <c r="D1143" s="415"/>
      <c r="E1143" s="415"/>
      <c r="F1143" s="415"/>
      <c r="G1143" s="415"/>
    </row>
    <row r="1144" spans="1:7" x14ac:dyDescent="0.25">
      <c r="A1144" s="415"/>
      <c r="B1144" s="415"/>
      <c r="C1144" s="415"/>
      <c r="D1144" s="415"/>
      <c r="E1144" s="415"/>
      <c r="F1144" s="415"/>
      <c r="G1144" s="415"/>
    </row>
    <row r="1145" spans="1:7" x14ac:dyDescent="0.25">
      <c r="A1145" s="415"/>
      <c r="B1145" s="415"/>
      <c r="C1145" s="415"/>
      <c r="D1145" s="415"/>
      <c r="E1145" s="415"/>
      <c r="F1145" s="415"/>
      <c r="G1145" s="415"/>
    </row>
    <row r="1146" spans="1:7" x14ac:dyDescent="0.25">
      <c r="A1146" s="415"/>
      <c r="B1146" s="415"/>
      <c r="C1146" s="415"/>
      <c r="D1146" s="415"/>
      <c r="E1146" s="415"/>
      <c r="F1146" s="415"/>
      <c r="G1146" s="415"/>
    </row>
    <row r="1147" spans="1:7" x14ac:dyDescent="0.25">
      <c r="A1147" s="415"/>
      <c r="B1147" s="415"/>
      <c r="C1147" s="415"/>
      <c r="D1147" s="415"/>
      <c r="E1147" s="415"/>
      <c r="F1147" s="415"/>
      <c r="G1147" s="415"/>
    </row>
    <row r="1148" spans="1:7" x14ac:dyDescent="0.25">
      <c r="A1148" s="415"/>
      <c r="B1148" s="415"/>
      <c r="C1148" s="415"/>
      <c r="D1148" s="415"/>
      <c r="E1148" s="415"/>
      <c r="F1148" s="415"/>
      <c r="G1148" s="415"/>
    </row>
    <row r="1149" spans="1:7" x14ac:dyDescent="0.25">
      <c r="A1149" s="415"/>
      <c r="B1149" s="415"/>
      <c r="C1149" s="415"/>
      <c r="D1149" s="415"/>
      <c r="E1149" s="415"/>
      <c r="F1149" s="415"/>
      <c r="G1149" s="415"/>
    </row>
    <row r="1150" spans="1:7" x14ac:dyDescent="0.25">
      <c r="A1150" s="415"/>
      <c r="B1150" s="415"/>
      <c r="C1150" s="415"/>
      <c r="D1150" s="415"/>
      <c r="E1150" s="415"/>
      <c r="F1150" s="415"/>
      <c r="G1150" s="415"/>
    </row>
    <row r="1151" spans="1:7" x14ac:dyDescent="0.25">
      <c r="A1151" s="415"/>
      <c r="B1151" s="415"/>
      <c r="C1151" s="415"/>
      <c r="D1151" s="415"/>
      <c r="E1151" s="415"/>
      <c r="F1151" s="415"/>
      <c r="G1151" s="415"/>
    </row>
    <row r="1152" spans="1:7" x14ac:dyDescent="0.25">
      <c r="A1152" s="415"/>
      <c r="B1152" s="415"/>
      <c r="C1152" s="415"/>
      <c r="D1152" s="415"/>
      <c r="E1152" s="415"/>
      <c r="F1152" s="415"/>
      <c r="G1152" s="415"/>
    </row>
    <row r="1153" spans="1:7" x14ac:dyDescent="0.25">
      <c r="A1153" s="415"/>
      <c r="B1153" s="415"/>
      <c r="C1153" s="415"/>
      <c r="D1153" s="415"/>
      <c r="E1153" s="415"/>
      <c r="F1153" s="415"/>
      <c r="G1153" s="415"/>
    </row>
    <row r="1154" spans="1:7" x14ac:dyDescent="0.25">
      <c r="A1154" s="415"/>
      <c r="B1154" s="415"/>
      <c r="C1154" s="415"/>
      <c r="D1154" s="415"/>
      <c r="E1154" s="415"/>
      <c r="F1154" s="415"/>
      <c r="G1154" s="415"/>
    </row>
    <row r="1155" spans="1:7" x14ac:dyDescent="0.25">
      <c r="A1155" s="415"/>
      <c r="B1155" s="415"/>
      <c r="C1155" s="415"/>
      <c r="D1155" s="415"/>
      <c r="E1155" s="415"/>
      <c r="F1155" s="415"/>
      <c r="G1155" s="415"/>
    </row>
    <row r="1156" spans="1:7" x14ac:dyDescent="0.25">
      <c r="A1156" s="415"/>
      <c r="B1156" s="415"/>
      <c r="C1156" s="415"/>
      <c r="D1156" s="415"/>
      <c r="E1156" s="415"/>
      <c r="F1156" s="415"/>
      <c r="G1156" s="415"/>
    </row>
    <row r="1157" spans="1:7" x14ac:dyDescent="0.25">
      <c r="A1157" s="415"/>
      <c r="B1157" s="415"/>
      <c r="C1157" s="415"/>
      <c r="D1157" s="415"/>
      <c r="E1157" s="415"/>
      <c r="F1157" s="415"/>
      <c r="G1157" s="415"/>
    </row>
    <row r="1158" spans="1:7" x14ac:dyDescent="0.25">
      <c r="A1158" s="415"/>
      <c r="B1158" s="415"/>
      <c r="C1158" s="415"/>
      <c r="D1158" s="415"/>
      <c r="E1158" s="415"/>
      <c r="F1158" s="415"/>
      <c r="G1158" s="415"/>
    </row>
    <row r="1159" spans="1:7" x14ac:dyDescent="0.25">
      <c r="A1159" s="415"/>
      <c r="B1159" s="415"/>
      <c r="C1159" s="415"/>
      <c r="D1159" s="415"/>
      <c r="E1159" s="415"/>
      <c r="F1159" s="415"/>
      <c r="G1159" s="415"/>
    </row>
    <row r="1160" spans="1:7" x14ac:dyDescent="0.25">
      <c r="A1160" s="415"/>
      <c r="B1160" s="415"/>
      <c r="C1160" s="415"/>
      <c r="D1160" s="415"/>
      <c r="E1160" s="415"/>
      <c r="F1160" s="415"/>
      <c r="G1160" s="415"/>
    </row>
    <row r="1161" spans="1:7" x14ac:dyDescent="0.25">
      <c r="A1161" s="415"/>
      <c r="B1161" s="415"/>
      <c r="C1161" s="415"/>
      <c r="D1161" s="415"/>
      <c r="E1161" s="415"/>
      <c r="F1161" s="415"/>
      <c r="G1161" s="415"/>
    </row>
    <row r="1162" spans="1:7" x14ac:dyDescent="0.25">
      <c r="A1162" s="415"/>
      <c r="B1162" s="415"/>
      <c r="C1162" s="415"/>
      <c r="D1162" s="415"/>
      <c r="E1162" s="415"/>
      <c r="F1162" s="415"/>
      <c r="G1162" s="415"/>
    </row>
    <row r="1163" spans="1:7" x14ac:dyDescent="0.25">
      <c r="A1163" s="415"/>
      <c r="B1163" s="415"/>
      <c r="C1163" s="415"/>
      <c r="D1163" s="415"/>
      <c r="E1163" s="415"/>
      <c r="F1163" s="415"/>
      <c r="G1163" s="415"/>
    </row>
    <row r="1164" spans="1:7" x14ac:dyDescent="0.25">
      <c r="A1164" s="415"/>
      <c r="B1164" s="415"/>
      <c r="C1164" s="415"/>
      <c r="D1164" s="415"/>
      <c r="E1164" s="415"/>
      <c r="F1164" s="415"/>
      <c r="G1164" s="415"/>
    </row>
    <row r="1165" spans="1:7" x14ac:dyDescent="0.25">
      <c r="A1165" s="415"/>
      <c r="B1165" s="415"/>
      <c r="C1165" s="415"/>
      <c r="D1165" s="415"/>
      <c r="E1165" s="415"/>
      <c r="F1165" s="415"/>
      <c r="G1165" s="415"/>
    </row>
    <row r="1166" spans="1:7" x14ac:dyDescent="0.25">
      <c r="A1166" s="415"/>
      <c r="B1166" s="415"/>
      <c r="C1166" s="415"/>
      <c r="D1166" s="415"/>
      <c r="E1166" s="415"/>
      <c r="F1166" s="415"/>
      <c r="G1166" s="415"/>
    </row>
    <row r="1167" spans="1:7" x14ac:dyDescent="0.25">
      <c r="A1167" s="415"/>
      <c r="B1167" s="415"/>
      <c r="C1167" s="415"/>
      <c r="D1167" s="415"/>
      <c r="E1167" s="415"/>
      <c r="F1167" s="415"/>
      <c r="G1167" s="415"/>
    </row>
    <row r="1168" spans="1:7" x14ac:dyDescent="0.25">
      <c r="A1168" s="415"/>
      <c r="B1168" s="415"/>
      <c r="C1168" s="415"/>
      <c r="D1168" s="415"/>
      <c r="E1168" s="415"/>
      <c r="F1168" s="415"/>
      <c r="G1168" s="415"/>
    </row>
    <row r="1169" spans="1:7" x14ac:dyDescent="0.25">
      <c r="A1169" s="415"/>
      <c r="B1169" s="415"/>
      <c r="C1169" s="415"/>
      <c r="D1169" s="415"/>
      <c r="E1169" s="415"/>
      <c r="F1169" s="415"/>
      <c r="G1169" s="415"/>
    </row>
    <row r="1170" spans="1:7" x14ac:dyDescent="0.25">
      <c r="A1170" s="415"/>
      <c r="B1170" s="415"/>
      <c r="C1170" s="415"/>
      <c r="D1170" s="415"/>
      <c r="E1170" s="415"/>
      <c r="F1170" s="415"/>
      <c r="G1170" s="415"/>
    </row>
    <row r="1171" spans="1:7" x14ac:dyDescent="0.25">
      <c r="A1171" s="415"/>
      <c r="B1171" s="415"/>
      <c r="C1171" s="415"/>
      <c r="D1171" s="415"/>
      <c r="E1171" s="415"/>
      <c r="F1171" s="415"/>
      <c r="G1171" s="415"/>
    </row>
    <row r="1172" spans="1:7" x14ac:dyDescent="0.25">
      <c r="A1172" s="415"/>
      <c r="B1172" s="415"/>
      <c r="C1172" s="415"/>
      <c r="D1172" s="415"/>
      <c r="E1172" s="415"/>
      <c r="F1172" s="415"/>
      <c r="G1172" s="415"/>
    </row>
    <row r="1173" spans="1:7" x14ac:dyDescent="0.25">
      <c r="A1173" s="415"/>
      <c r="B1173" s="415"/>
      <c r="C1173" s="415"/>
      <c r="D1173" s="415"/>
      <c r="E1173" s="415"/>
      <c r="F1173" s="415"/>
      <c r="G1173" s="415"/>
    </row>
    <row r="1174" spans="1:7" x14ac:dyDescent="0.25">
      <c r="A1174" s="415"/>
      <c r="B1174" s="415"/>
      <c r="C1174" s="415"/>
      <c r="D1174" s="415"/>
      <c r="E1174" s="415"/>
      <c r="F1174" s="415"/>
      <c r="G1174" s="415"/>
    </row>
    <row r="1175" spans="1:7" x14ac:dyDescent="0.25">
      <c r="A1175" s="415"/>
      <c r="B1175" s="415"/>
      <c r="C1175" s="415"/>
      <c r="D1175" s="415"/>
      <c r="E1175" s="415"/>
      <c r="F1175" s="415"/>
      <c r="G1175" s="415"/>
    </row>
    <row r="1176" spans="1:7" x14ac:dyDescent="0.25">
      <c r="A1176" s="415"/>
      <c r="B1176" s="415"/>
      <c r="C1176" s="415"/>
      <c r="D1176" s="415"/>
      <c r="E1176" s="415"/>
      <c r="F1176" s="415"/>
      <c r="G1176" s="415"/>
    </row>
    <row r="1177" spans="1:7" x14ac:dyDescent="0.25">
      <c r="A1177" s="415"/>
      <c r="B1177" s="415"/>
      <c r="C1177" s="415"/>
      <c r="D1177" s="415"/>
      <c r="E1177" s="415"/>
      <c r="F1177" s="415"/>
      <c r="G1177" s="415"/>
    </row>
    <row r="1178" spans="1:7" x14ac:dyDescent="0.25">
      <c r="A1178" s="415"/>
      <c r="B1178" s="415"/>
      <c r="C1178" s="415"/>
      <c r="D1178" s="415"/>
      <c r="E1178" s="415"/>
      <c r="F1178" s="415"/>
      <c r="G1178" s="415"/>
    </row>
    <row r="1179" spans="1:7" x14ac:dyDescent="0.25">
      <c r="A1179" s="415"/>
      <c r="B1179" s="415"/>
      <c r="C1179" s="415"/>
      <c r="D1179" s="415"/>
      <c r="E1179" s="415"/>
      <c r="F1179" s="415"/>
      <c r="G1179" s="415"/>
    </row>
    <row r="1180" spans="1:7" x14ac:dyDescent="0.25">
      <c r="A1180" s="415"/>
      <c r="B1180" s="415"/>
      <c r="C1180" s="415"/>
      <c r="D1180" s="415"/>
      <c r="E1180" s="415"/>
      <c r="F1180" s="415"/>
      <c r="G1180" s="415"/>
    </row>
    <row r="1181" spans="1:7" x14ac:dyDescent="0.25">
      <c r="A1181" s="415"/>
      <c r="B1181" s="415"/>
      <c r="C1181" s="415"/>
      <c r="D1181" s="415"/>
      <c r="E1181" s="415"/>
      <c r="F1181" s="415"/>
      <c r="G1181" s="415"/>
    </row>
    <row r="1182" spans="1:7" x14ac:dyDescent="0.25">
      <c r="A1182" s="415"/>
      <c r="B1182" s="415"/>
      <c r="C1182" s="415"/>
      <c r="D1182" s="415"/>
      <c r="E1182" s="415"/>
      <c r="F1182" s="415"/>
      <c r="G1182" s="415"/>
    </row>
    <row r="1183" spans="1:7" x14ac:dyDescent="0.25">
      <c r="A1183" s="415"/>
      <c r="B1183" s="415"/>
      <c r="C1183" s="415"/>
      <c r="D1183" s="415"/>
      <c r="E1183" s="415"/>
      <c r="F1183" s="415"/>
      <c r="G1183" s="415"/>
    </row>
    <row r="1184" spans="1:7" x14ac:dyDescent="0.25">
      <c r="A1184" s="415"/>
      <c r="B1184" s="415"/>
      <c r="C1184" s="415"/>
      <c r="D1184" s="415"/>
      <c r="E1184" s="415"/>
      <c r="F1184" s="415"/>
      <c r="G1184" s="415"/>
    </row>
    <row r="1185" spans="1:7" x14ac:dyDescent="0.25">
      <c r="A1185" s="415"/>
      <c r="B1185" s="415"/>
      <c r="C1185" s="415"/>
      <c r="D1185" s="415"/>
      <c r="E1185" s="415"/>
      <c r="F1185" s="415"/>
      <c r="G1185" s="415"/>
    </row>
    <row r="1186" spans="1:7" x14ac:dyDescent="0.25">
      <c r="A1186" s="415"/>
      <c r="B1186" s="415"/>
      <c r="C1186" s="415"/>
      <c r="D1186" s="415"/>
      <c r="E1186" s="415"/>
      <c r="F1186" s="415"/>
      <c r="G1186" s="415"/>
    </row>
    <row r="1187" spans="1:7" x14ac:dyDescent="0.25">
      <c r="A1187" s="415"/>
      <c r="B1187" s="415"/>
      <c r="C1187" s="415"/>
      <c r="D1187" s="415"/>
      <c r="E1187" s="415"/>
      <c r="F1187" s="415"/>
      <c r="G1187" s="415"/>
    </row>
    <row r="1188" spans="1:7" x14ac:dyDescent="0.25">
      <c r="A1188" s="415"/>
      <c r="B1188" s="415"/>
      <c r="C1188" s="415"/>
      <c r="D1188" s="415"/>
      <c r="E1188" s="415"/>
      <c r="F1188" s="415"/>
      <c r="G1188" s="415"/>
    </row>
    <row r="1189" spans="1:7" x14ac:dyDescent="0.25">
      <c r="A1189" s="415"/>
      <c r="B1189" s="415"/>
      <c r="C1189" s="415"/>
      <c r="D1189" s="415"/>
      <c r="E1189" s="415"/>
      <c r="F1189" s="415"/>
      <c r="G1189" s="415"/>
    </row>
    <row r="1190" spans="1:7" x14ac:dyDescent="0.25">
      <c r="A1190" s="415"/>
      <c r="B1190" s="415"/>
      <c r="C1190" s="415"/>
      <c r="D1190" s="415"/>
      <c r="E1190" s="415"/>
      <c r="F1190" s="415"/>
      <c r="G1190" s="415"/>
    </row>
    <row r="1191" spans="1:7" x14ac:dyDescent="0.25">
      <c r="A1191" s="415"/>
      <c r="B1191" s="415"/>
      <c r="C1191" s="415"/>
      <c r="D1191" s="415"/>
      <c r="E1191" s="415"/>
      <c r="F1191" s="415"/>
      <c r="G1191" s="415"/>
    </row>
    <row r="1192" spans="1:7" x14ac:dyDescent="0.25">
      <c r="A1192" s="415"/>
      <c r="B1192" s="415"/>
      <c r="C1192" s="415"/>
      <c r="D1192" s="415"/>
      <c r="E1192" s="415"/>
      <c r="F1192" s="415"/>
      <c r="G1192" s="415"/>
    </row>
    <row r="1193" spans="1:7" x14ac:dyDescent="0.25">
      <c r="A1193" s="415"/>
      <c r="B1193" s="415"/>
      <c r="C1193" s="415"/>
      <c r="D1193" s="415"/>
      <c r="E1193" s="415"/>
      <c r="F1193" s="415"/>
      <c r="G1193" s="415"/>
    </row>
    <row r="1194" spans="1:7" x14ac:dyDescent="0.25">
      <c r="A1194" s="415"/>
      <c r="B1194" s="415"/>
      <c r="C1194" s="415"/>
      <c r="D1194" s="415"/>
      <c r="E1194" s="415"/>
      <c r="F1194" s="415"/>
      <c r="G1194" s="415"/>
    </row>
    <row r="1195" spans="1:7" x14ac:dyDescent="0.25">
      <c r="A1195" s="415"/>
      <c r="B1195" s="415"/>
      <c r="C1195" s="415"/>
      <c r="D1195" s="415"/>
      <c r="E1195" s="415"/>
      <c r="F1195" s="415"/>
      <c r="G1195" s="415"/>
    </row>
    <row r="1196" spans="1:7" x14ac:dyDescent="0.25">
      <c r="A1196" s="415"/>
      <c r="B1196" s="415"/>
      <c r="C1196" s="415"/>
      <c r="D1196" s="415"/>
      <c r="E1196" s="415"/>
      <c r="F1196" s="415"/>
      <c r="G1196" s="415"/>
    </row>
    <row r="1197" spans="1:7" x14ac:dyDescent="0.25">
      <c r="A1197" s="415"/>
      <c r="B1197" s="415"/>
      <c r="C1197" s="415"/>
      <c r="D1197" s="415"/>
      <c r="E1197" s="415"/>
      <c r="F1197" s="415"/>
      <c r="G1197" s="415"/>
    </row>
    <row r="1198" spans="1:7" x14ac:dyDescent="0.25">
      <c r="A1198" s="415"/>
      <c r="B1198" s="415"/>
      <c r="C1198" s="415"/>
      <c r="D1198" s="415"/>
      <c r="E1198" s="415"/>
      <c r="F1198" s="415"/>
      <c r="G1198" s="415"/>
    </row>
    <row r="1199" spans="1:7" x14ac:dyDescent="0.25">
      <c r="A1199" s="415"/>
      <c r="B1199" s="415"/>
      <c r="C1199" s="415"/>
      <c r="D1199" s="415"/>
      <c r="E1199" s="415"/>
      <c r="F1199" s="415"/>
      <c r="G1199" s="415"/>
    </row>
    <row r="1200" spans="1:7" x14ac:dyDescent="0.25">
      <c r="A1200" s="415"/>
      <c r="B1200" s="415"/>
      <c r="C1200" s="415"/>
      <c r="D1200" s="415"/>
      <c r="E1200" s="415"/>
      <c r="F1200" s="415"/>
      <c r="G1200" s="415"/>
    </row>
    <row r="1201" spans="1:7" x14ac:dyDescent="0.25">
      <c r="A1201" s="415"/>
      <c r="B1201" s="415"/>
      <c r="C1201" s="415"/>
      <c r="D1201" s="415"/>
      <c r="E1201" s="415"/>
      <c r="F1201" s="415"/>
      <c r="G1201" s="415"/>
    </row>
    <row r="1202" spans="1:7" x14ac:dyDescent="0.25">
      <c r="A1202" s="415"/>
      <c r="B1202" s="415"/>
      <c r="C1202" s="415"/>
      <c r="D1202" s="415"/>
      <c r="E1202" s="415"/>
      <c r="F1202" s="415"/>
      <c r="G1202" s="415"/>
    </row>
    <row r="1203" spans="1:7" x14ac:dyDescent="0.25">
      <c r="A1203" s="415"/>
      <c r="B1203" s="415"/>
      <c r="C1203" s="415"/>
      <c r="D1203" s="415"/>
      <c r="E1203" s="415"/>
      <c r="F1203" s="415"/>
      <c r="G1203" s="415"/>
    </row>
    <row r="1204" spans="1:7" x14ac:dyDescent="0.25">
      <c r="A1204" s="415"/>
      <c r="B1204" s="415"/>
      <c r="C1204" s="415"/>
      <c r="D1204" s="415"/>
      <c r="E1204" s="415"/>
      <c r="F1204" s="415"/>
      <c r="G1204" s="415"/>
    </row>
    <row r="1205" spans="1:7" x14ac:dyDescent="0.25">
      <c r="A1205" s="415"/>
      <c r="B1205" s="415"/>
      <c r="C1205" s="415"/>
      <c r="D1205" s="415"/>
      <c r="E1205" s="415"/>
      <c r="F1205" s="415"/>
      <c r="G1205" s="415"/>
    </row>
    <row r="1206" spans="1:7" x14ac:dyDescent="0.25">
      <c r="A1206" s="415"/>
      <c r="B1206" s="415"/>
      <c r="C1206" s="415"/>
      <c r="D1206" s="415"/>
      <c r="E1206" s="415"/>
      <c r="F1206" s="415"/>
      <c r="G1206" s="415"/>
    </row>
    <row r="1207" spans="1:7" x14ac:dyDescent="0.25">
      <c r="A1207" s="415"/>
      <c r="B1207" s="415"/>
      <c r="C1207" s="415"/>
      <c r="D1207" s="415"/>
      <c r="E1207" s="415"/>
      <c r="F1207" s="415"/>
      <c r="G1207" s="415"/>
    </row>
    <row r="1208" spans="1:7" x14ac:dyDescent="0.25">
      <c r="A1208" s="415"/>
      <c r="B1208" s="415"/>
      <c r="C1208" s="415"/>
      <c r="D1208" s="415"/>
      <c r="E1208" s="415"/>
      <c r="F1208" s="415"/>
      <c r="G1208" s="415"/>
    </row>
    <row r="1209" spans="1:7" x14ac:dyDescent="0.25">
      <c r="A1209" s="415"/>
      <c r="B1209" s="415"/>
      <c r="C1209" s="415"/>
      <c r="D1209" s="415"/>
      <c r="E1209" s="415"/>
      <c r="F1209" s="415"/>
      <c r="G1209" s="415"/>
    </row>
    <row r="1210" spans="1:7" x14ac:dyDescent="0.25">
      <c r="A1210" s="415"/>
      <c r="B1210" s="415"/>
      <c r="C1210" s="415"/>
      <c r="D1210" s="415"/>
      <c r="E1210" s="415"/>
      <c r="F1210" s="415"/>
      <c r="G1210" s="415"/>
    </row>
    <row r="1211" spans="1:7" x14ac:dyDescent="0.25">
      <c r="A1211" s="415"/>
      <c r="B1211" s="415"/>
      <c r="C1211" s="415"/>
      <c r="D1211" s="415"/>
      <c r="E1211" s="415"/>
      <c r="F1211" s="415"/>
      <c r="G1211" s="415"/>
    </row>
    <row r="1212" spans="1:7" x14ac:dyDescent="0.25">
      <c r="A1212" s="415"/>
      <c r="B1212" s="415"/>
      <c r="C1212" s="415"/>
      <c r="D1212" s="415"/>
      <c r="E1212" s="415"/>
      <c r="F1212" s="415"/>
      <c r="G1212" s="415"/>
    </row>
    <row r="1213" spans="1:7" x14ac:dyDescent="0.25">
      <c r="A1213" s="415"/>
      <c r="B1213" s="415"/>
      <c r="C1213" s="415"/>
      <c r="D1213" s="415"/>
      <c r="E1213" s="415"/>
      <c r="F1213" s="415"/>
      <c r="G1213" s="415"/>
    </row>
    <row r="1214" spans="1:7" x14ac:dyDescent="0.25">
      <c r="A1214" s="415"/>
      <c r="B1214" s="415"/>
      <c r="C1214" s="415"/>
      <c r="D1214" s="415"/>
      <c r="E1214" s="415"/>
      <c r="F1214" s="415"/>
      <c r="G1214" s="415"/>
    </row>
    <row r="1215" spans="1:7" x14ac:dyDescent="0.25">
      <c r="A1215" s="415"/>
      <c r="B1215" s="415"/>
      <c r="C1215" s="415"/>
      <c r="D1215" s="415"/>
      <c r="E1215" s="415"/>
      <c r="F1215" s="415"/>
      <c r="G1215" s="415"/>
    </row>
    <row r="1216" spans="1:7" x14ac:dyDescent="0.25">
      <c r="A1216" s="415"/>
      <c r="B1216" s="415"/>
      <c r="C1216" s="415"/>
      <c r="D1216" s="415"/>
      <c r="E1216" s="415"/>
      <c r="F1216" s="415"/>
      <c r="G1216" s="415"/>
    </row>
    <row r="1217" spans="1:7" x14ac:dyDescent="0.25">
      <c r="A1217" s="415"/>
      <c r="B1217" s="415"/>
      <c r="C1217" s="415"/>
      <c r="D1217" s="415"/>
      <c r="E1217" s="415"/>
      <c r="F1217" s="415"/>
      <c r="G1217" s="415"/>
    </row>
    <row r="1218" spans="1:7" x14ac:dyDescent="0.25">
      <c r="A1218" s="415"/>
      <c r="B1218" s="415"/>
      <c r="C1218" s="415"/>
      <c r="D1218" s="415"/>
      <c r="E1218" s="415"/>
      <c r="F1218" s="415"/>
      <c r="G1218" s="415"/>
    </row>
    <row r="1219" spans="1:7" x14ac:dyDescent="0.25">
      <c r="A1219" s="415"/>
      <c r="B1219" s="415"/>
      <c r="C1219" s="415"/>
      <c r="D1219" s="415"/>
      <c r="E1219" s="415"/>
      <c r="F1219" s="415"/>
      <c r="G1219" s="415"/>
    </row>
    <row r="1220" spans="1:7" x14ac:dyDescent="0.25">
      <c r="A1220" s="415"/>
      <c r="B1220" s="415"/>
      <c r="C1220" s="415"/>
      <c r="D1220" s="415"/>
      <c r="E1220" s="415"/>
      <c r="F1220" s="415"/>
      <c r="G1220" s="415"/>
    </row>
    <row r="1221" spans="1:7" x14ac:dyDescent="0.25">
      <c r="A1221" s="415"/>
      <c r="B1221" s="415"/>
      <c r="C1221" s="415"/>
      <c r="D1221" s="415"/>
      <c r="E1221" s="415"/>
      <c r="F1221" s="415"/>
      <c r="G1221" s="415"/>
    </row>
    <row r="1222" spans="1:7" x14ac:dyDescent="0.25">
      <c r="A1222" s="415"/>
      <c r="B1222" s="415"/>
      <c r="C1222" s="415"/>
      <c r="D1222" s="415"/>
      <c r="E1222" s="415"/>
      <c r="F1222" s="415"/>
      <c r="G1222" s="415"/>
    </row>
    <row r="1223" spans="1:7" x14ac:dyDescent="0.25">
      <c r="A1223" s="415"/>
      <c r="B1223" s="415"/>
      <c r="C1223" s="415"/>
      <c r="D1223" s="415"/>
      <c r="E1223" s="415"/>
      <c r="F1223" s="415"/>
      <c r="G1223" s="415"/>
    </row>
    <row r="1224" spans="1:7" x14ac:dyDescent="0.25">
      <c r="A1224" s="415"/>
      <c r="B1224" s="415"/>
      <c r="C1224" s="415"/>
      <c r="D1224" s="415"/>
      <c r="E1224" s="415"/>
      <c r="F1224" s="415"/>
      <c r="G1224" s="415"/>
    </row>
    <row r="1225" spans="1:7" x14ac:dyDescent="0.25">
      <c r="A1225" s="415"/>
      <c r="B1225" s="415"/>
      <c r="C1225" s="415"/>
      <c r="D1225" s="415"/>
      <c r="E1225" s="415"/>
      <c r="F1225" s="415"/>
      <c r="G1225" s="415"/>
    </row>
    <row r="1226" spans="1:7" x14ac:dyDescent="0.25">
      <c r="A1226" s="415"/>
      <c r="B1226" s="415"/>
      <c r="C1226" s="415"/>
      <c r="D1226" s="415"/>
      <c r="E1226" s="415"/>
      <c r="F1226" s="415"/>
      <c r="G1226" s="415"/>
    </row>
    <row r="1227" spans="1:7" x14ac:dyDescent="0.25">
      <c r="A1227" s="415"/>
      <c r="B1227" s="415"/>
      <c r="C1227" s="415"/>
      <c r="D1227" s="415"/>
      <c r="E1227" s="415"/>
      <c r="F1227" s="415"/>
      <c r="G1227" s="415"/>
    </row>
    <row r="1228" spans="1:7" x14ac:dyDescent="0.25">
      <c r="A1228" s="415"/>
      <c r="B1228" s="415"/>
      <c r="C1228" s="415"/>
      <c r="D1228" s="415"/>
      <c r="E1228" s="415"/>
      <c r="F1228" s="415"/>
      <c r="G1228" s="415"/>
    </row>
    <row r="1229" spans="1:7" x14ac:dyDescent="0.25">
      <c r="A1229" s="415"/>
      <c r="B1229" s="415"/>
      <c r="C1229" s="415"/>
      <c r="D1229" s="415"/>
      <c r="E1229" s="415"/>
      <c r="F1229" s="415"/>
      <c r="G1229" s="415"/>
    </row>
    <row r="1230" spans="1:7" x14ac:dyDescent="0.25">
      <c r="A1230" s="415"/>
      <c r="B1230" s="415"/>
      <c r="C1230" s="415"/>
      <c r="D1230" s="415"/>
      <c r="E1230" s="415"/>
      <c r="F1230" s="415"/>
      <c r="G1230" s="415"/>
    </row>
    <row r="1231" spans="1:7" x14ac:dyDescent="0.25">
      <c r="A1231" s="415"/>
      <c r="B1231" s="415"/>
      <c r="C1231" s="415"/>
      <c r="D1231" s="415"/>
      <c r="E1231" s="415"/>
      <c r="F1231" s="415"/>
      <c r="G1231" s="415"/>
    </row>
    <row r="1232" spans="1:7" x14ac:dyDescent="0.25">
      <c r="A1232" s="415"/>
      <c r="B1232" s="415"/>
      <c r="C1232" s="415"/>
      <c r="D1232" s="415"/>
      <c r="E1232" s="415"/>
      <c r="F1232" s="415"/>
      <c r="G1232" s="415"/>
    </row>
    <row r="1233" spans="1:7" x14ac:dyDescent="0.25">
      <c r="A1233" s="415"/>
      <c r="B1233" s="415"/>
      <c r="C1233" s="415"/>
      <c r="D1233" s="415"/>
      <c r="E1233" s="415"/>
      <c r="F1233" s="415"/>
      <c r="G1233" s="415"/>
    </row>
    <row r="1234" spans="1:7" x14ac:dyDescent="0.25">
      <c r="A1234" s="415"/>
      <c r="B1234" s="415"/>
      <c r="C1234" s="415"/>
      <c r="D1234" s="415"/>
      <c r="E1234" s="415"/>
      <c r="F1234" s="415"/>
      <c r="G1234" s="415"/>
    </row>
    <row r="1235" spans="1:7" x14ac:dyDescent="0.25">
      <c r="A1235" s="415"/>
      <c r="B1235" s="415"/>
      <c r="C1235" s="415"/>
      <c r="D1235" s="415"/>
      <c r="E1235" s="415"/>
      <c r="F1235" s="415"/>
      <c r="G1235" s="415"/>
    </row>
    <row r="1236" spans="1:7" x14ac:dyDescent="0.25">
      <c r="A1236" s="415"/>
      <c r="B1236" s="415"/>
      <c r="C1236" s="415"/>
      <c r="D1236" s="415"/>
      <c r="E1236" s="415"/>
      <c r="F1236" s="415"/>
      <c r="G1236" s="415"/>
    </row>
    <row r="1237" spans="1:7" x14ac:dyDescent="0.25">
      <c r="A1237" s="415"/>
      <c r="B1237" s="415"/>
      <c r="C1237" s="415"/>
      <c r="D1237" s="415"/>
      <c r="E1237" s="415"/>
      <c r="F1237" s="415"/>
      <c r="G1237" s="415"/>
    </row>
    <row r="1238" spans="1:7" x14ac:dyDescent="0.25">
      <c r="A1238" s="415"/>
      <c r="B1238" s="415"/>
      <c r="C1238" s="415"/>
      <c r="D1238" s="415"/>
      <c r="E1238" s="415"/>
      <c r="F1238" s="415"/>
      <c r="G1238" s="415"/>
    </row>
    <row r="1239" spans="1:7" x14ac:dyDescent="0.25">
      <c r="A1239" s="415"/>
      <c r="B1239" s="415"/>
      <c r="C1239" s="415"/>
      <c r="D1239" s="415"/>
      <c r="E1239" s="415"/>
      <c r="F1239" s="415"/>
      <c r="G1239" s="415"/>
    </row>
    <row r="1240" spans="1:7" x14ac:dyDescent="0.25">
      <c r="A1240" s="415"/>
      <c r="B1240" s="415"/>
      <c r="C1240" s="415"/>
      <c r="D1240" s="415"/>
      <c r="E1240" s="415"/>
      <c r="F1240" s="415"/>
      <c r="G1240" s="415"/>
    </row>
    <row r="1241" spans="1:7" x14ac:dyDescent="0.25">
      <c r="A1241" s="415"/>
      <c r="B1241" s="415"/>
      <c r="C1241" s="415"/>
      <c r="D1241" s="415"/>
      <c r="E1241" s="415"/>
      <c r="F1241" s="415"/>
      <c r="G1241" s="415"/>
    </row>
    <row r="1242" spans="1:7" x14ac:dyDescent="0.25">
      <c r="A1242" s="415"/>
      <c r="B1242" s="415"/>
      <c r="C1242" s="415"/>
      <c r="D1242" s="415"/>
      <c r="E1242" s="415"/>
      <c r="F1242" s="415"/>
      <c r="G1242" s="415"/>
    </row>
    <row r="1243" spans="1:7" x14ac:dyDescent="0.25">
      <c r="A1243" s="415"/>
      <c r="B1243" s="415"/>
      <c r="C1243" s="415"/>
      <c r="D1243" s="415"/>
      <c r="E1243" s="415"/>
      <c r="F1243" s="415"/>
      <c r="G1243" s="415"/>
    </row>
    <row r="1244" spans="1:7" x14ac:dyDescent="0.25">
      <c r="A1244" s="415"/>
      <c r="B1244" s="415"/>
      <c r="C1244" s="415"/>
      <c r="D1244" s="415"/>
      <c r="E1244" s="415"/>
      <c r="F1244" s="415"/>
      <c r="G1244" s="415"/>
    </row>
    <row r="1245" spans="1:7" x14ac:dyDescent="0.25">
      <c r="A1245" s="415"/>
      <c r="B1245" s="415"/>
      <c r="C1245" s="415"/>
      <c r="D1245" s="415"/>
      <c r="E1245" s="415"/>
      <c r="F1245" s="415"/>
      <c r="G1245" s="415"/>
    </row>
    <row r="1246" spans="1:7" x14ac:dyDescent="0.25">
      <c r="A1246" s="415"/>
      <c r="B1246" s="415"/>
      <c r="C1246" s="415"/>
      <c r="D1246" s="415"/>
      <c r="E1246" s="415"/>
      <c r="F1246" s="415"/>
      <c r="G1246" s="415"/>
    </row>
    <row r="1247" spans="1:7" x14ac:dyDescent="0.25">
      <c r="A1247" s="415"/>
      <c r="B1247" s="415"/>
      <c r="C1247" s="415"/>
      <c r="D1247" s="415"/>
      <c r="E1247" s="415"/>
      <c r="F1247" s="415"/>
      <c r="G1247" s="415"/>
    </row>
    <row r="1248" spans="1:7" x14ac:dyDescent="0.25">
      <c r="A1248" s="415"/>
      <c r="B1248" s="415"/>
      <c r="C1248" s="415"/>
      <c r="D1248" s="415"/>
      <c r="E1248" s="415"/>
      <c r="F1248" s="415"/>
      <c r="G1248" s="415"/>
    </row>
    <row r="1249" spans="1:7" x14ac:dyDescent="0.25">
      <c r="A1249" s="415"/>
      <c r="B1249" s="415"/>
      <c r="C1249" s="415"/>
      <c r="D1249" s="415"/>
      <c r="E1249" s="415"/>
      <c r="F1249" s="415"/>
      <c r="G1249" s="415"/>
    </row>
    <row r="1250" spans="1:7" x14ac:dyDescent="0.25">
      <c r="A1250" s="415"/>
      <c r="B1250" s="415"/>
      <c r="C1250" s="415"/>
      <c r="D1250" s="415"/>
      <c r="E1250" s="415"/>
      <c r="F1250" s="415"/>
      <c r="G1250" s="415"/>
    </row>
    <row r="1251" spans="1:7" x14ac:dyDescent="0.25">
      <c r="A1251" s="415"/>
      <c r="B1251" s="415"/>
      <c r="C1251" s="415"/>
      <c r="D1251" s="415"/>
      <c r="E1251" s="415"/>
      <c r="F1251" s="415"/>
      <c r="G1251" s="415"/>
    </row>
    <row r="1252" spans="1:7" x14ac:dyDescent="0.25">
      <c r="A1252" s="415"/>
      <c r="B1252" s="415"/>
      <c r="C1252" s="415"/>
      <c r="D1252" s="415"/>
      <c r="E1252" s="415"/>
      <c r="F1252" s="415"/>
      <c r="G1252" s="415"/>
    </row>
    <row r="1253" spans="1:7" x14ac:dyDescent="0.25">
      <c r="A1253" s="415"/>
      <c r="B1253" s="415"/>
      <c r="C1253" s="415"/>
      <c r="D1253" s="415"/>
      <c r="E1253" s="415"/>
      <c r="F1253" s="415"/>
      <c r="G1253" s="415"/>
    </row>
    <row r="1254" spans="1:7" x14ac:dyDescent="0.25">
      <c r="A1254" s="415"/>
      <c r="B1254" s="415"/>
      <c r="C1254" s="415"/>
      <c r="D1254" s="415"/>
      <c r="E1254" s="415"/>
      <c r="F1254" s="415"/>
      <c r="G1254" s="415"/>
    </row>
    <row r="1255" spans="1:7" x14ac:dyDescent="0.25">
      <c r="A1255" s="415"/>
      <c r="B1255" s="415"/>
      <c r="C1255" s="415"/>
      <c r="D1255" s="415"/>
      <c r="E1255" s="415"/>
      <c r="F1255" s="415"/>
      <c r="G1255" s="415"/>
    </row>
  </sheetData>
  <mergeCells count="13">
    <mergeCell ref="A284:G284"/>
    <mergeCell ref="E7:M8"/>
    <mergeCell ref="B92:E92"/>
    <mergeCell ref="B93:E93"/>
    <mergeCell ref="B94:E94"/>
    <mergeCell ref="B95:E95"/>
    <mergeCell ref="B96:E96"/>
    <mergeCell ref="B97:E97"/>
    <mergeCell ref="A4:G4"/>
    <mergeCell ref="B91:E91"/>
    <mergeCell ref="B98:E98"/>
    <mergeCell ref="A114:G114"/>
    <mergeCell ref="A228:G228"/>
  </mergeCells>
  <pageMargins left="0.70866141732283472" right="0.70866141732283472" top="0.74803149606299213" bottom="0.74803149606299213" header="0.31496062992125984" footer="0.31496062992125984"/>
  <pageSetup paperSize="9" scale="65" orientation="portrait" r:id="rId1"/>
  <rowBreaks count="1" manualBreakCount="1">
    <brk id="5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0"/>
  <sheetViews>
    <sheetView showGridLines="0" view="pageBreakPreview" zoomScale="70" zoomScaleNormal="70" zoomScaleSheetLayoutView="70" workbookViewId="0"/>
  </sheetViews>
  <sheetFormatPr defaultRowHeight="14.25" x14ac:dyDescent="0.2"/>
  <cols>
    <col min="1" max="1" width="5.28515625" style="99" customWidth="1"/>
    <col min="2" max="2" width="16.5703125" style="99" customWidth="1"/>
    <col min="3" max="3" width="14.7109375" style="99" customWidth="1"/>
    <col min="4" max="4" width="9.7109375" style="99" customWidth="1"/>
    <col min="5" max="5" width="10.28515625" style="99" customWidth="1"/>
    <col min="6" max="6" width="9.140625" style="99" customWidth="1"/>
    <col min="7" max="7" width="9.85546875" style="99" customWidth="1"/>
    <col min="8" max="8" width="10.28515625" style="99" customWidth="1"/>
    <col min="9" max="9" width="12" style="99" customWidth="1"/>
    <col min="10" max="10" width="9.7109375" style="99" customWidth="1"/>
    <col min="11" max="11" width="8.5703125" style="99" customWidth="1"/>
    <col min="12" max="12" width="12.42578125" style="99" customWidth="1"/>
    <col min="13" max="13" width="9.28515625" style="99" customWidth="1"/>
    <col min="14" max="14" width="12.42578125" style="99" customWidth="1"/>
    <col min="15" max="245" width="9.140625" style="99"/>
    <col min="246" max="246" width="5.28515625" style="99" customWidth="1"/>
    <col min="247" max="247" width="16.5703125" style="99" customWidth="1"/>
    <col min="248" max="248" width="3.42578125" style="99" customWidth="1"/>
    <col min="249" max="249" width="9.85546875" style="99" customWidth="1"/>
    <col min="250" max="250" width="10.28515625" style="99" customWidth="1"/>
    <col min="251" max="251" width="9.7109375" style="99" customWidth="1"/>
    <col min="252" max="252" width="10.140625" style="99" customWidth="1"/>
    <col min="253" max="253" width="9.42578125" style="99" customWidth="1"/>
    <col min="254" max="254" width="11.28515625" style="99" customWidth="1"/>
    <col min="255" max="255" width="11.140625" style="99" customWidth="1"/>
    <col min="256" max="256" width="9.28515625" style="99" customWidth="1"/>
    <col min="257" max="257" width="9.7109375" style="99" customWidth="1"/>
    <col min="258" max="258" width="10.28515625" style="99" customWidth="1"/>
    <col min="259" max="259" width="9.140625" style="99" customWidth="1"/>
    <col min="260" max="260" width="9.85546875" style="99" customWidth="1"/>
    <col min="261" max="261" width="10.28515625" style="99" customWidth="1"/>
    <col min="262" max="262" width="12" style="99" customWidth="1"/>
    <col min="263" max="263" width="9.7109375" style="99" customWidth="1"/>
    <col min="264" max="264" width="8.5703125" style="99" customWidth="1"/>
    <col min="265" max="265" width="9.28515625" style="99" customWidth="1"/>
    <col min="266" max="266" width="11.140625" style="99" customWidth="1"/>
    <col min="267" max="267" width="9.85546875" style="99" customWidth="1"/>
    <col min="268" max="269" width="11.140625" style="99" customWidth="1"/>
    <col min="270" max="270" width="12.42578125" style="99" customWidth="1"/>
    <col min="271" max="501" width="9.140625" style="99"/>
    <col min="502" max="502" width="5.28515625" style="99" customWidth="1"/>
    <col min="503" max="503" width="16.5703125" style="99" customWidth="1"/>
    <col min="504" max="504" width="3.42578125" style="99" customWidth="1"/>
    <col min="505" max="505" width="9.85546875" style="99" customWidth="1"/>
    <col min="506" max="506" width="10.28515625" style="99" customWidth="1"/>
    <col min="507" max="507" width="9.7109375" style="99" customWidth="1"/>
    <col min="508" max="508" width="10.140625" style="99" customWidth="1"/>
    <col min="509" max="509" width="9.42578125" style="99" customWidth="1"/>
    <col min="510" max="510" width="11.28515625" style="99" customWidth="1"/>
    <col min="511" max="511" width="11.140625" style="99" customWidth="1"/>
    <col min="512" max="512" width="9.28515625" style="99" customWidth="1"/>
    <col min="513" max="513" width="9.7109375" style="99" customWidth="1"/>
    <col min="514" max="514" width="10.28515625" style="99" customWidth="1"/>
    <col min="515" max="515" width="9.140625" style="99" customWidth="1"/>
    <col min="516" max="516" width="9.85546875" style="99" customWidth="1"/>
    <col min="517" max="517" width="10.28515625" style="99" customWidth="1"/>
    <col min="518" max="518" width="12" style="99" customWidth="1"/>
    <col min="519" max="519" width="9.7109375" style="99" customWidth="1"/>
    <col min="520" max="520" width="8.5703125" style="99" customWidth="1"/>
    <col min="521" max="521" width="9.28515625" style="99" customWidth="1"/>
    <col min="522" max="522" width="11.140625" style="99" customWidth="1"/>
    <col min="523" max="523" width="9.85546875" style="99" customWidth="1"/>
    <col min="524" max="525" width="11.140625" style="99" customWidth="1"/>
    <col min="526" max="526" width="12.42578125" style="99" customWidth="1"/>
    <col min="527" max="757" width="9.140625" style="99"/>
    <col min="758" max="758" width="5.28515625" style="99" customWidth="1"/>
    <col min="759" max="759" width="16.5703125" style="99" customWidth="1"/>
    <col min="760" max="760" width="3.42578125" style="99" customWidth="1"/>
    <col min="761" max="761" width="9.85546875" style="99" customWidth="1"/>
    <col min="762" max="762" width="10.28515625" style="99" customWidth="1"/>
    <col min="763" max="763" width="9.7109375" style="99" customWidth="1"/>
    <col min="764" max="764" width="10.140625" style="99" customWidth="1"/>
    <col min="765" max="765" width="9.42578125" style="99" customWidth="1"/>
    <col min="766" max="766" width="11.28515625" style="99" customWidth="1"/>
    <col min="767" max="767" width="11.140625" style="99" customWidth="1"/>
    <col min="768" max="768" width="9.28515625" style="99" customWidth="1"/>
    <col min="769" max="769" width="9.7109375" style="99" customWidth="1"/>
    <col min="770" max="770" width="10.28515625" style="99" customWidth="1"/>
    <col min="771" max="771" width="9.140625" style="99" customWidth="1"/>
    <col min="772" max="772" width="9.85546875" style="99" customWidth="1"/>
    <col min="773" max="773" width="10.28515625" style="99" customWidth="1"/>
    <col min="774" max="774" width="12" style="99" customWidth="1"/>
    <col min="775" max="775" width="9.7109375" style="99" customWidth="1"/>
    <col min="776" max="776" width="8.5703125" style="99" customWidth="1"/>
    <col min="777" max="777" width="9.28515625" style="99" customWidth="1"/>
    <col min="778" max="778" width="11.140625" style="99" customWidth="1"/>
    <col min="779" max="779" width="9.85546875" style="99" customWidth="1"/>
    <col min="780" max="781" width="11.140625" style="99" customWidth="1"/>
    <col min="782" max="782" width="12.42578125" style="99" customWidth="1"/>
    <col min="783" max="1013" width="9.140625" style="99"/>
    <col min="1014" max="1014" width="5.28515625" style="99" customWidth="1"/>
    <col min="1015" max="1015" width="16.5703125" style="99" customWidth="1"/>
    <col min="1016" max="1016" width="3.42578125" style="99" customWidth="1"/>
    <col min="1017" max="1017" width="9.85546875" style="99" customWidth="1"/>
    <col min="1018" max="1018" width="10.28515625" style="99" customWidth="1"/>
    <col min="1019" max="1019" width="9.7109375" style="99" customWidth="1"/>
    <col min="1020" max="1020" width="10.140625" style="99" customWidth="1"/>
    <col min="1021" max="1021" width="9.42578125" style="99" customWidth="1"/>
    <col min="1022" max="1022" width="11.28515625" style="99" customWidth="1"/>
    <col min="1023" max="1023" width="11.140625" style="99" customWidth="1"/>
    <col min="1024" max="1024" width="9.28515625" style="99" customWidth="1"/>
    <col min="1025" max="1025" width="9.7109375" style="99" customWidth="1"/>
    <col min="1026" max="1026" width="10.28515625" style="99" customWidth="1"/>
    <col min="1027" max="1027" width="9.140625" style="99" customWidth="1"/>
    <col min="1028" max="1028" width="9.85546875" style="99" customWidth="1"/>
    <col min="1029" max="1029" width="10.28515625" style="99" customWidth="1"/>
    <col min="1030" max="1030" width="12" style="99" customWidth="1"/>
    <col min="1031" max="1031" width="9.7109375" style="99" customWidth="1"/>
    <col min="1032" max="1032" width="8.5703125" style="99" customWidth="1"/>
    <col min="1033" max="1033" width="9.28515625" style="99" customWidth="1"/>
    <col min="1034" max="1034" width="11.140625" style="99" customWidth="1"/>
    <col min="1035" max="1035" width="9.85546875" style="99" customWidth="1"/>
    <col min="1036" max="1037" width="11.140625" style="99" customWidth="1"/>
    <col min="1038" max="1038" width="12.42578125" style="99" customWidth="1"/>
    <col min="1039" max="1269" width="9.140625" style="99"/>
    <col min="1270" max="1270" width="5.28515625" style="99" customWidth="1"/>
    <col min="1271" max="1271" width="16.5703125" style="99" customWidth="1"/>
    <col min="1272" max="1272" width="3.42578125" style="99" customWidth="1"/>
    <col min="1273" max="1273" width="9.85546875" style="99" customWidth="1"/>
    <col min="1274" max="1274" width="10.28515625" style="99" customWidth="1"/>
    <col min="1275" max="1275" width="9.7109375" style="99" customWidth="1"/>
    <col min="1276" max="1276" width="10.140625" style="99" customWidth="1"/>
    <col min="1277" max="1277" width="9.42578125" style="99" customWidth="1"/>
    <col min="1278" max="1278" width="11.28515625" style="99" customWidth="1"/>
    <col min="1279" max="1279" width="11.140625" style="99" customWidth="1"/>
    <col min="1280" max="1280" width="9.28515625" style="99" customWidth="1"/>
    <col min="1281" max="1281" width="9.7109375" style="99" customWidth="1"/>
    <col min="1282" max="1282" width="10.28515625" style="99" customWidth="1"/>
    <col min="1283" max="1283" width="9.140625" style="99" customWidth="1"/>
    <col min="1284" max="1284" width="9.85546875" style="99" customWidth="1"/>
    <col min="1285" max="1285" width="10.28515625" style="99" customWidth="1"/>
    <col min="1286" max="1286" width="12" style="99" customWidth="1"/>
    <col min="1287" max="1287" width="9.7109375" style="99" customWidth="1"/>
    <col min="1288" max="1288" width="8.5703125" style="99" customWidth="1"/>
    <col min="1289" max="1289" width="9.28515625" style="99" customWidth="1"/>
    <col min="1290" max="1290" width="11.140625" style="99" customWidth="1"/>
    <col min="1291" max="1291" width="9.85546875" style="99" customWidth="1"/>
    <col min="1292" max="1293" width="11.140625" style="99" customWidth="1"/>
    <col min="1294" max="1294" width="12.42578125" style="99" customWidth="1"/>
    <col min="1295" max="1525" width="9.140625" style="99"/>
    <col min="1526" max="1526" width="5.28515625" style="99" customWidth="1"/>
    <col min="1527" max="1527" width="16.5703125" style="99" customWidth="1"/>
    <col min="1528" max="1528" width="3.42578125" style="99" customWidth="1"/>
    <col min="1529" max="1529" width="9.85546875" style="99" customWidth="1"/>
    <col min="1530" max="1530" width="10.28515625" style="99" customWidth="1"/>
    <col min="1531" max="1531" width="9.7109375" style="99" customWidth="1"/>
    <col min="1532" max="1532" width="10.140625" style="99" customWidth="1"/>
    <col min="1533" max="1533" width="9.42578125" style="99" customWidth="1"/>
    <col min="1534" max="1534" width="11.28515625" style="99" customWidth="1"/>
    <col min="1535" max="1535" width="11.140625" style="99" customWidth="1"/>
    <col min="1536" max="1536" width="9.28515625" style="99" customWidth="1"/>
    <col min="1537" max="1537" width="9.7109375" style="99" customWidth="1"/>
    <col min="1538" max="1538" width="10.28515625" style="99" customWidth="1"/>
    <col min="1539" max="1539" width="9.140625" style="99" customWidth="1"/>
    <col min="1540" max="1540" width="9.85546875" style="99" customWidth="1"/>
    <col min="1541" max="1541" width="10.28515625" style="99" customWidth="1"/>
    <col min="1542" max="1542" width="12" style="99" customWidth="1"/>
    <col min="1543" max="1543" width="9.7109375" style="99" customWidth="1"/>
    <col min="1544" max="1544" width="8.5703125" style="99" customWidth="1"/>
    <col min="1545" max="1545" width="9.28515625" style="99" customWidth="1"/>
    <col min="1546" max="1546" width="11.140625" style="99" customWidth="1"/>
    <col min="1547" max="1547" width="9.85546875" style="99" customWidth="1"/>
    <col min="1548" max="1549" width="11.140625" style="99" customWidth="1"/>
    <col min="1550" max="1550" width="12.42578125" style="99" customWidth="1"/>
    <col min="1551" max="1781" width="9.140625" style="99"/>
    <col min="1782" max="1782" width="5.28515625" style="99" customWidth="1"/>
    <col min="1783" max="1783" width="16.5703125" style="99" customWidth="1"/>
    <col min="1784" max="1784" width="3.42578125" style="99" customWidth="1"/>
    <col min="1785" max="1785" width="9.85546875" style="99" customWidth="1"/>
    <col min="1786" max="1786" width="10.28515625" style="99" customWidth="1"/>
    <col min="1787" max="1787" width="9.7109375" style="99" customWidth="1"/>
    <col min="1788" max="1788" width="10.140625" style="99" customWidth="1"/>
    <col min="1789" max="1789" width="9.42578125" style="99" customWidth="1"/>
    <col min="1790" max="1790" width="11.28515625" style="99" customWidth="1"/>
    <col min="1791" max="1791" width="11.140625" style="99" customWidth="1"/>
    <col min="1792" max="1792" width="9.28515625" style="99" customWidth="1"/>
    <col min="1793" max="1793" width="9.7109375" style="99" customWidth="1"/>
    <col min="1794" max="1794" width="10.28515625" style="99" customWidth="1"/>
    <col min="1795" max="1795" width="9.140625" style="99" customWidth="1"/>
    <col min="1796" max="1796" width="9.85546875" style="99" customWidth="1"/>
    <col min="1797" max="1797" width="10.28515625" style="99" customWidth="1"/>
    <col min="1798" max="1798" width="12" style="99" customWidth="1"/>
    <col min="1799" max="1799" width="9.7109375" style="99" customWidth="1"/>
    <col min="1800" max="1800" width="8.5703125" style="99" customWidth="1"/>
    <col min="1801" max="1801" width="9.28515625" style="99" customWidth="1"/>
    <col min="1802" max="1802" width="11.140625" style="99" customWidth="1"/>
    <col min="1803" max="1803" width="9.85546875" style="99" customWidth="1"/>
    <col min="1804" max="1805" width="11.140625" style="99" customWidth="1"/>
    <col min="1806" max="1806" width="12.42578125" style="99" customWidth="1"/>
    <col min="1807" max="2037" width="9.140625" style="99"/>
    <col min="2038" max="2038" width="5.28515625" style="99" customWidth="1"/>
    <col min="2039" max="2039" width="16.5703125" style="99" customWidth="1"/>
    <col min="2040" max="2040" width="3.42578125" style="99" customWidth="1"/>
    <col min="2041" max="2041" width="9.85546875" style="99" customWidth="1"/>
    <col min="2042" max="2042" width="10.28515625" style="99" customWidth="1"/>
    <col min="2043" max="2043" width="9.7109375" style="99" customWidth="1"/>
    <col min="2044" max="2044" width="10.140625" style="99" customWidth="1"/>
    <col min="2045" max="2045" width="9.42578125" style="99" customWidth="1"/>
    <col min="2046" max="2046" width="11.28515625" style="99" customWidth="1"/>
    <col min="2047" max="2047" width="11.140625" style="99" customWidth="1"/>
    <col min="2048" max="2048" width="9.28515625" style="99" customWidth="1"/>
    <col min="2049" max="2049" width="9.7109375" style="99" customWidth="1"/>
    <col min="2050" max="2050" width="10.28515625" style="99" customWidth="1"/>
    <col min="2051" max="2051" width="9.140625" style="99" customWidth="1"/>
    <col min="2052" max="2052" width="9.85546875" style="99" customWidth="1"/>
    <col min="2053" max="2053" width="10.28515625" style="99" customWidth="1"/>
    <col min="2054" max="2054" width="12" style="99" customWidth="1"/>
    <col min="2055" max="2055" width="9.7109375" style="99" customWidth="1"/>
    <col min="2056" max="2056" width="8.5703125" style="99" customWidth="1"/>
    <col min="2057" max="2057" width="9.28515625" style="99" customWidth="1"/>
    <col min="2058" max="2058" width="11.140625" style="99" customWidth="1"/>
    <col min="2059" max="2059" width="9.85546875" style="99" customWidth="1"/>
    <col min="2060" max="2061" width="11.140625" style="99" customWidth="1"/>
    <col min="2062" max="2062" width="12.42578125" style="99" customWidth="1"/>
    <col min="2063" max="2293" width="9.140625" style="99"/>
    <col min="2294" max="2294" width="5.28515625" style="99" customWidth="1"/>
    <col min="2295" max="2295" width="16.5703125" style="99" customWidth="1"/>
    <col min="2296" max="2296" width="3.42578125" style="99" customWidth="1"/>
    <col min="2297" max="2297" width="9.85546875" style="99" customWidth="1"/>
    <col min="2298" max="2298" width="10.28515625" style="99" customWidth="1"/>
    <col min="2299" max="2299" width="9.7109375" style="99" customWidth="1"/>
    <col min="2300" max="2300" width="10.140625" style="99" customWidth="1"/>
    <col min="2301" max="2301" width="9.42578125" style="99" customWidth="1"/>
    <col min="2302" max="2302" width="11.28515625" style="99" customWidth="1"/>
    <col min="2303" max="2303" width="11.140625" style="99" customWidth="1"/>
    <col min="2304" max="2304" width="9.28515625" style="99" customWidth="1"/>
    <col min="2305" max="2305" width="9.7109375" style="99" customWidth="1"/>
    <col min="2306" max="2306" width="10.28515625" style="99" customWidth="1"/>
    <col min="2307" max="2307" width="9.140625" style="99" customWidth="1"/>
    <col min="2308" max="2308" width="9.85546875" style="99" customWidth="1"/>
    <col min="2309" max="2309" width="10.28515625" style="99" customWidth="1"/>
    <col min="2310" max="2310" width="12" style="99" customWidth="1"/>
    <col min="2311" max="2311" width="9.7109375" style="99" customWidth="1"/>
    <col min="2312" max="2312" width="8.5703125" style="99" customWidth="1"/>
    <col min="2313" max="2313" width="9.28515625" style="99" customWidth="1"/>
    <col min="2314" max="2314" width="11.140625" style="99" customWidth="1"/>
    <col min="2315" max="2315" width="9.85546875" style="99" customWidth="1"/>
    <col min="2316" max="2317" width="11.140625" style="99" customWidth="1"/>
    <col min="2318" max="2318" width="12.42578125" style="99" customWidth="1"/>
    <col min="2319" max="2549" width="9.140625" style="99"/>
    <col min="2550" max="2550" width="5.28515625" style="99" customWidth="1"/>
    <col min="2551" max="2551" width="16.5703125" style="99" customWidth="1"/>
    <col min="2552" max="2552" width="3.42578125" style="99" customWidth="1"/>
    <col min="2553" max="2553" width="9.85546875" style="99" customWidth="1"/>
    <col min="2554" max="2554" width="10.28515625" style="99" customWidth="1"/>
    <col min="2555" max="2555" width="9.7109375" style="99" customWidth="1"/>
    <col min="2556" max="2556" width="10.140625" style="99" customWidth="1"/>
    <col min="2557" max="2557" width="9.42578125" style="99" customWidth="1"/>
    <col min="2558" max="2558" width="11.28515625" style="99" customWidth="1"/>
    <col min="2559" max="2559" width="11.140625" style="99" customWidth="1"/>
    <col min="2560" max="2560" width="9.28515625" style="99" customWidth="1"/>
    <col min="2561" max="2561" width="9.7109375" style="99" customWidth="1"/>
    <col min="2562" max="2562" width="10.28515625" style="99" customWidth="1"/>
    <col min="2563" max="2563" width="9.140625" style="99" customWidth="1"/>
    <col min="2564" max="2564" width="9.85546875" style="99" customWidth="1"/>
    <col min="2565" max="2565" width="10.28515625" style="99" customWidth="1"/>
    <col min="2566" max="2566" width="12" style="99" customWidth="1"/>
    <col min="2567" max="2567" width="9.7109375" style="99" customWidth="1"/>
    <col min="2568" max="2568" width="8.5703125" style="99" customWidth="1"/>
    <col min="2569" max="2569" width="9.28515625" style="99" customWidth="1"/>
    <col min="2570" max="2570" width="11.140625" style="99" customWidth="1"/>
    <col min="2571" max="2571" width="9.85546875" style="99" customWidth="1"/>
    <col min="2572" max="2573" width="11.140625" style="99" customWidth="1"/>
    <col min="2574" max="2574" width="12.42578125" style="99" customWidth="1"/>
    <col min="2575" max="2805" width="9.140625" style="99"/>
    <col min="2806" max="2806" width="5.28515625" style="99" customWidth="1"/>
    <col min="2807" max="2807" width="16.5703125" style="99" customWidth="1"/>
    <col min="2808" max="2808" width="3.42578125" style="99" customWidth="1"/>
    <col min="2809" max="2809" width="9.85546875" style="99" customWidth="1"/>
    <col min="2810" max="2810" width="10.28515625" style="99" customWidth="1"/>
    <col min="2811" max="2811" width="9.7109375" style="99" customWidth="1"/>
    <col min="2812" max="2812" width="10.140625" style="99" customWidth="1"/>
    <col min="2813" max="2813" width="9.42578125" style="99" customWidth="1"/>
    <col min="2814" max="2814" width="11.28515625" style="99" customWidth="1"/>
    <col min="2815" max="2815" width="11.140625" style="99" customWidth="1"/>
    <col min="2816" max="2816" width="9.28515625" style="99" customWidth="1"/>
    <col min="2817" max="2817" width="9.7109375" style="99" customWidth="1"/>
    <col min="2818" max="2818" width="10.28515625" style="99" customWidth="1"/>
    <col min="2819" max="2819" width="9.140625" style="99" customWidth="1"/>
    <col min="2820" max="2820" width="9.85546875" style="99" customWidth="1"/>
    <col min="2821" max="2821" width="10.28515625" style="99" customWidth="1"/>
    <col min="2822" max="2822" width="12" style="99" customWidth="1"/>
    <col min="2823" max="2823" width="9.7109375" style="99" customWidth="1"/>
    <col min="2824" max="2824" width="8.5703125" style="99" customWidth="1"/>
    <col min="2825" max="2825" width="9.28515625" style="99" customWidth="1"/>
    <col min="2826" max="2826" width="11.140625" style="99" customWidth="1"/>
    <col min="2827" max="2827" width="9.85546875" style="99" customWidth="1"/>
    <col min="2828" max="2829" width="11.140625" style="99" customWidth="1"/>
    <col min="2830" max="2830" width="12.42578125" style="99" customWidth="1"/>
    <col min="2831" max="3061" width="9.140625" style="99"/>
    <col min="3062" max="3062" width="5.28515625" style="99" customWidth="1"/>
    <col min="3063" max="3063" width="16.5703125" style="99" customWidth="1"/>
    <col min="3064" max="3064" width="3.42578125" style="99" customWidth="1"/>
    <col min="3065" max="3065" width="9.85546875" style="99" customWidth="1"/>
    <col min="3066" max="3066" width="10.28515625" style="99" customWidth="1"/>
    <col min="3067" max="3067" width="9.7109375" style="99" customWidth="1"/>
    <col min="3068" max="3068" width="10.140625" style="99" customWidth="1"/>
    <col min="3069" max="3069" width="9.42578125" style="99" customWidth="1"/>
    <col min="3070" max="3070" width="11.28515625" style="99" customWidth="1"/>
    <col min="3071" max="3071" width="11.140625" style="99" customWidth="1"/>
    <col min="3072" max="3072" width="9.28515625" style="99" customWidth="1"/>
    <col min="3073" max="3073" width="9.7109375" style="99" customWidth="1"/>
    <col min="3074" max="3074" width="10.28515625" style="99" customWidth="1"/>
    <col min="3075" max="3075" width="9.140625" style="99" customWidth="1"/>
    <col min="3076" max="3076" width="9.85546875" style="99" customWidth="1"/>
    <col min="3077" max="3077" width="10.28515625" style="99" customWidth="1"/>
    <col min="3078" max="3078" width="12" style="99" customWidth="1"/>
    <col min="3079" max="3079" width="9.7109375" style="99" customWidth="1"/>
    <col min="3080" max="3080" width="8.5703125" style="99" customWidth="1"/>
    <col min="3081" max="3081" width="9.28515625" style="99" customWidth="1"/>
    <col min="3082" max="3082" width="11.140625" style="99" customWidth="1"/>
    <col min="3083" max="3083" width="9.85546875" style="99" customWidth="1"/>
    <col min="3084" max="3085" width="11.140625" style="99" customWidth="1"/>
    <col min="3086" max="3086" width="12.42578125" style="99" customWidth="1"/>
    <col min="3087" max="3317" width="9.140625" style="99"/>
    <col min="3318" max="3318" width="5.28515625" style="99" customWidth="1"/>
    <col min="3319" max="3319" width="16.5703125" style="99" customWidth="1"/>
    <col min="3320" max="3320" width="3.42578125" style="99" customWidth="1"/>
    <col min="3321" max="3321" width="9.85546875" style="99" customWidth="1"/>
    <col min="3322" max="3322" width="10.28515625" style="99" customWidth="1"/>
    <col min="3323" max="3323" width="9.7109375" style="99" customWidth="1"/>
    <col min="3324" max="3324" width="10.140625" style="99" customWidth="1"/>
    <col min="3325" max="3325" width="9.42578125" style="99" customWidth="1"/>
    <col min="3326" max="3326" width="11.28515625" style="99" customWidth="1"/>
    <col min="3327" max="3327" width="11.140625" style="99" customWidth="1"/>
    <col min="3328" max="3328" width="9.28515625" style="99" customWidth="1"/>
    <col min="3329" max="3329" width="9.7109375" style="99" customWidth="1"/>
    <col min="3330" max="3330" width="10.28515625" style="99" customWidth="1"/>
    <col min="3331" max="3331" width="9.140625" style="99" customWidth="1"/>
    <col min="3332" max="3332" width="9.85546875" style="99" customWidth="1"/>
    <col min="3333" max="3333" width="10.28515625" style="99" customWidth="1"/>
    <col min="3334" max="3334" width="12" style="99" customWidth="1"/>
    <col min="3335" max="3335" width="9.7109375" style="99" customWidth="1"/>
    <col min="3336" max="3336" width="8.5703125" style="99" customWidth="1"/>
    <col min="3337" max="3337" width="9.28515625" style="99" customWidth="1"/>
    <col min="3338" max="3338" width="11.140625" style="99" customWidth="1"/>
    <col min="3339" max="3339" width="9.85546875" style="99" customWidth="1"/>
    <col min="3340" max="3341" width="11.140625" style="99" customWidth="1"/>
    <col min="3342" max="3342" width="12.42578125" style="99" customWidth="1"/>
    <col min="3343" max="3573" width="9.140625" style="99"/>
    <col min="3574" max="3574" width="5.28515625" style="99" customWidth="1"/>
    <col min="3575" max="3575" width="16.5703125" style="99" customWidth="1"/>
    <col min="3576" max="3576" width="3.42578125" style="99" customWidth="1"/>
    <col min="3577" max="3577" width="9.85546875" style="99" customWidth="1"/>
    <col min="3578" max="3578" width="10.28515625" style="99" customWidth="1"/>
    <col min="3579" max="3579" width="9.7109375" style="99" customWidth="1"/>
    <col min="3580" max="3580" width="10.140625" style="99" customWidth="1"/>
    <col min="3581" max="3581" width="9.42578125" style="99" customWidth="1"/>
    <col min="3582" max="3582" width="11.28515625" style="99" customWidth="1"/>
    <col min="3583" max="3583" width="11.140625" style="99" customWidth="1"/>
    <col min="3584" max="3584" width="9.28515625" style="99" customWidth="1"/>
    <col min="3585" max="3585" width="9.7109375" style="99" customWidth="1"/>
    <col min="3586" max="3586" width="10.28515625" style="99" customWidth="1"/>
    <col min="3587" max="3587" width="9.140625" style="99" customWidth="1"/>
    <col min="3588" max="3588" width="9.85546875" style="99" customWidth="1"/>
    <col min="3589" max="3589" width="10.28515625" style="99" customWidth="1"/>
    <col min="3590" max="3590" width="12" style="99" customWidth="1"/>
    <col min="3591" max="3591" width="9.7109375" style="99" customWidth="1"/>
    <col min="3592" max="3592" width="8.5703125" style="99" customWidth="1"/>
    <col min="3593" max="3593" width="9.28515625" style="99" customWidth="1"/>
    <col min="3594" max="3594" width="11.140625" style="99" customWidth="1"/>
    <col min="3595" max="3595" width="9.85546875" style="99" customWidth="1"/>
    <col min="3596" max="3597" width="11.140625" style="99" customWidth="1"/>
    <col min="3598" max="3598" width="12.42578125" style="99" customWidth="1"/>
    <col min="3599" max="3829" width="9.140625" style="99"/>
    <col min="3830" max="3830" width="5.28515625" style="99" customWidth="1"/>
    <col min="3831" max="3831" width="16.5703125" style="99" customWidth="1"/>
    <col min="3832" max="3832" width="3.42578125" style="99" customWidth="1"/>
    <col min="3833" max="3833" width="9.85546875" style="99" customWidth="1"/>
    <col min="3834" max="3834" width="10.28515625" style="99" customWidth="1"/>
    <col min="3835" max="3835" width="9.7109375" style="99" customWidth="1"/>
    <col min="3836" max="3836" width="10.140625" style="99" customWidth="1"/>
    <col min="3837" max="3837" width="9.42578125" style="99" customWidth="1"/>
    <col min="3838" max="3838" width="11.28515625" style="99" customWidth="1"/>
    <col min="3839" max="3839" width="11.140625" style="99" customWidth="1"/>
    <col min="3840" max="3840" width="9.28515625" style="99" customWidth="1"/>
    <col min="3841" max="3841" width="9.7109375" style="99" customWidth="1"/>
    <col min="3842" max="3842" width="10.28515625" style="99" customWidth="1"/>
    <col min="3843" max="3843" width="9.140625" style="99" customWidth="1"/>
    <col min="3844" max="3844" width="9.85546875" style="99" customWidth="1"/>
    <col min="3845" max="3845" width="10.28515625" style="99" customWidth="1"/>
    <col min="3846" max="3846" width="12" style="99" customWidth="1"/>
    <col min="3847" max="3847" width="9.7109375" style="99" customWidth="1"/>
    <col min="3848" max="3848" width="8.5703125" style="99" customWidth="1"/>
    <col min="3849" max="3849" width="9.28515625" style="99" customWidth="1"/>
    <col min="3850" max="3850" width="11.140625" style="99" customWidth="1"/>
    <col min="3851" max="3851" width="9.85546875" style="99" customWidth="1"/>
    <col min="3852" max="3853" width="11.140625" style="99" customWidth="1"/>
    <col min="3854" max="3854" width="12.42578125" style="99" customWidth="1"/>
    <col min="3855" max="4085" width="9.140625" style="99"/>
    <col min="4086" max="4086" width="5.28515625" style="99" customWidth="1"/>
    <col min="4087" max="4087" width="16.5703125" style="99" customWidth="1"/>
    <col min="4088" max="4088" width="3.42578125" style="99" customWidth="1"/>
    <col min="4089" max="4089" width="9.85546875" style="99" customWidth="1"/>
    <col min="4090" max="4090" width="10.28515625" style="99" customWidth="1"/>
    <col min="4091" max="4091" width="9.7109375" style="99" customWidth="1"/>
    <col min="4092" max="4092" width="10.140625" style="99" customWidth="1"/>
    <col min="4093" max="4093" width="9.42578125" style="99" customWidth="1"/>
    <col min="4094" max="4094" width="11.28515625" style="99" customWidth="1"/>
    <col min="4095" max="4095" width="11.140625" style="99" customWidth="1"/>
    <col min="4096" max="4096" width="9.28515625" style="99" customWidth="1"/>
    <col min="4097" max="4097" width="9.7109375" style="99" customWidth="1"/>
    <col min="4098" max="4098" width="10.28515625" style="99" customWidth="1"/>
    <col min="4099" max="4099" width="9.140625" style="99" customWidth="1"/>
    <col min="4100" max="4100" width="9.85546875" style="99" customWidth="1"/>
    <col min="4101" max="4101" width="10.28515625" style="99" customWidth="1"/>
    <col min="4102" max="4102" width="12" style="99" customWidth="1"/>
    <col min="4103" max="4103" width="9.7109375" style="99" customWidth="1"/>
    <col min="4104" max="4104" width="8.5703125" style="99" customWidth="1"/>
    <col min="4105" max="4105" width="9.28515625" style="99" customWidth="1"/>
    <col min="4106" max="4106" width="11.140625" style="99" customWidth="1"/>
    <col min="4107" max="4107" width="9.85546875" style="99" customWidth="1"/>
    <col min="4108" max="4109" width="11.140625" style="99" customWidth="1"/>
    <col min="4110" max="4110" width="12.42578125" style="99" customWidth="1"/>
    <col min="4111" max="4341" width="9.140625" style="99"/>
    <col min="4342" max="4342" width="5.28515625" style="99" customWidth="1"/>
    <col min="4343" max="4343" width="16.5703125" style="99" customWidth="1"/>
    <col min="4344" max="4344" width="3.42578125" style="99" customWidth="1"/>
    <col min="4345" max="4345" width="9.85546875" style="99" customWidth="1"/>
    <col min="4346" max="4346" width="10.28515625" style="99" customWidth="1"/>
    <col min="4347" max="4347" width="9.7109375" style="99" customWidth="1"/>
    <col min="4348" max="4348" width="10.140625" style="99" customWidth="1"/>
    <col min="4349" max="4349" width="9.42578125" style="99" customWidth="1"/>
    <col min="4350" max="4350" width="11.28515625" style="99" customWidth="1"/>
    <col min="4351" max="4351" width="11.140625" style="99" customWidth="1"/>
    <col min="4352" max="4352" width="9.28515625" style="99" customWidth="1"/>
    <col min="4353" max="4353" width="9.7109375" style="99" customWidth="1"/>
    <col min="4354" max="4354" width="10.28515625" style="99" customWidth="1"/>
    <col min="4355" max="4355" width="9.140625" style="99" customWidth="1"/>
    <col min="4356" max="4356" width="9.85546875" style="99" customWidth="1"/>
    <col min="4357" max="4357" width="10.28515625" style="99" customWidth="1"/>
    <col min="4358" max="4358" width="12" style="99" customWidth="1"/>
    <col min="4359" max="4359" width="9.7109375" style="99" customWidth="1"/>
    <col min="4360" max="4360" width="8.5703125" style="99" customWidth="1"/>
    <col min="4361" max="4361" width="9.28515625" style="99" customWidth="1"/>
    <col min="4362" max="4362" width="11.140625" style="99" customWidth="1"/>
    <col min="4363" max="4363" width="9.85546875" style="99" customWidth="1"/>
    <col min="4364" max="4365" width="11.140625" style="99" customWidth="1"/>
    <col min="4366" max="4366" width="12.42578125" style="99" customWidth="1"/>
    <col min="4367" max="4597" width="9.140625" style="99"/>
    <col min="4598" max="4598" width="5.28515625" style="99" customWidth="1"/>
    <col min="4599" max="4599" width="16.5703125" style="99" customWidth="1"/>
    <col min="4600" max="4600" width="3.42578125" style="99" customWidth="1"/>
    <col min="4601" max="4601" width="9.85546875" style="99" customWidth="1"/>
    <col min="4602" max="4602" width="10.28515625" style="99" customWidth="1"/>
    <col min="4603" max="4603" width="9.7109375" style="99" customWidth="1"/>
    <col min="4604" max="4604" width="10.140625" style="99" customWidth="1"/>
    <col min="4605" max="4605" width="9.42578125" style="99" customWidth="1"/>
    <col min="4606" max="4606" width="11.28515625" style="99" customWidth="1"/>
    <col min="4607" max="4607" width="11.140625" style="99" customWidth="1"/>
    <col min="4608" max="4608" width="9.28515625" style="99" customWidth="1"/>
    <col min="4609" max="4609" width="9.7109375" style="99" customWidth="1"/>
    <col min="4610" max="4610" width="10.28515625" style="99" customWidth="1"/>
    <col min="4611" max="4611" width="9.140625" style="99" customWidth="1"/>
    <col min="4612" max="4612" width="9.85546875" style="99" customWidth="1"/>
    <col min="4613" max="4613" width="10.28515625" style="99" customWidth="1"/>
    <col min="4614" max="4614" width="12" style="99" customWidth="1"/>
    <col min="4615" max="4615" width="9.7109375" style="99" customWidth="1"/>
    <col min="4616" max="4616" width="8.5703125" style="99" customWidth="1"/>
    <col min="4617" max="4617" width="9.28515625" style="99" customWidth="1"/>
    <col min="4618" max="4618" width="11.140625" style="99" customWidth="1"/>
    <col min="4619" max="4619" width="9.85546875" style="99" customWidth="1"/>
    <col min="4620" max="4621" width="11.140625" style="99" customWidth="1"/>
    <col min="4622" max="4622" width="12.42578125" style="99" customWidth="1"/>
    <col min="4623" max="4853" width="9.140625" style="99"/>
    <col min="4854" max="4854" width="5.28515625" style="99" customWidth="1"/>
    <col min="4855" max="4855" width="16.5703125" style="99" customWidth="1"/>
    <col min="4856" max="4856" width="3.42578125" style="99" customWidth="1"/>
    <col min="4857" max="4857" width="9.85546875" style="99" customWidth="1"/>
    <col min="4858" max="4858" width="10.28515625" style="99" customWidth="1"/>
    <col min="4859" max="4859" width="9.7109375" style="99" customWidth="1"/>
    <col min="4860" max="4860" width="10.140625" style="99" customWidth="1"/>
    <col min="4861" max="4861" width="9.42578125" style="99" customWidth="1"/>
    <col min="4862" max="4862" width="11.28515625" style="99" customWidth="1"/>
    <col min="4863" max="4863" width="11.140625" style="99" customWidth="1"/>
    <col min="4864" max="4864" width="9.28515625" style="99" customWidth="1"/>
    <col min="4865" max="4865" width="9.7109375" style="99" customWidth="1"/>
    <col min="4866" max="4866" width="10.28515625" style="99" customWidth="1"/>
    <col min="4867" max="4867" width="9.140625" style="99" customWidth="1"/>
    <col min="4868" max="4868" width="9.85546875" style="99" customWidth="1"/>
    <col min="4869" max="4869" width="10.28515625" style="99" customWidth="1"/>
    <col min="4870" max="4870" width="12" style="99" customWidth="1"/>
    <col min="4871" max="4871" width="9.7109375" style="99" customWidth="1"/>
    <col min="4872" max="4872" width="8.5703125" style="99" customWidth="1"/>
    <col min="4873" max="4873" width="9.28515625" style="99" customWidth="1"/>
    <col min="4874" max="4874" width="11.140625" style="99" customWidth="1"/>
    <col min="4875" max="4875" width="9.85546875" style="99" customWidth="1"/>
    <col min="4876" max="4877" width="11.140625" style="99" customWidth="1"/>
    <col min="4878" max="4878" width="12.42578125" style="99" customWidth="1"/>
    <col min="4879" max="5109" width="9.140625" style="99"/>
    <col min="5110" max="5110" width="5.28515625" style="99" customWidth="1"/>
    <col min="5111" max="5111" width="16.5703125" style="99" customWidth="1"/>
    <col min="5112" max="5112" width="3.42578125" style="99" customWidth="1"/>
    <col min="5113" max="5113" width="9.85546875" style="99" customWidth="1"/>
    <col min="5114" max="5114" width="10.28515625" style="99" customWidth="1"/>
    <col min="5115" max="5115" width="9.7109375" style="99" customWidth="1"/>
    <col min="5116" max="5116" width="10.140625" style="99" customWidth="1"/>
    <col min="5117" max="5117" width="9.42578125" style="99" customWidth="1"/>
    <col min="5118" max="5118" width="11.28515625" style="99" customWidth="1"/>
    <col min="5119" max="5119" width="11.140625" style="99" customWidth="1"/>
    <col min="5120" max="5120" width="9.28515625" style="99" customWidth="1"/>
    <col min="5121" max="5121" width="9.7109375" style="99" customWidth="1"/>
    <col min="5122" max="5122" width="10.28515625" style="99" customWidth="1"/>
    <col min="5123" max="5123" width="9.140625" style="99" customWidth="1"/>
    <col min="5124" max="5124" width="9.85546875" style="99" customWidth="1"/>
    <col min="5125" max="5125" width="10.28515625" style="99" customWidth="1"/>
    <col min="5126" max="5126" width="12" style="99" customWidth="1"/>
    <col min="5127" max="5127" width="9.7109375" style="99" customWidth="1"/>
    <col min="5128" max="5128" width="8.5703125" style="99" customWidth="1"/>
    <col min="5129" max="5129" width="9.28515625" style="99" customWidth="1"/>
    <col min="5130" max="5130" width="11.140625" style="99" customWidth="1"/>
    <col min="5131" max="5131" width="9.85546875" style="99" customWidth="1"/>
    <col min="5132" max="5133" width="11.140625" style="99" customWidth="1"/>
    <col min="5134" max="5134" width="12.42578125" style="99" customWidth="1"/>
    <col min="5135" max="5365" width="9.140625" style="99"/>
    <col min="5366" max="5366" width="5.28515625" style="99" customWidth="1"/>
    <col min="5367" max="5367" width="16.5703125" style="99" customWidth="1"/>
    <col min="5368" max="5368" width="3.42578125" style="99" customWidth="1"/>
    <col min="5369" max="5369" width="9.85546875" style="99" customWidth="1"/>
    <col min="5370" max="5370" width="10.28515625" style="99" customWidth="1"/>
    <col min="5371" max="5371" width="9.7109375" style="99" customWidth="1"/>
    <col min="5372" max="5372" width="10.140625" style="99" customWidth="1"/>
    <col min="5373" max="5373" width="9.42578125" style="99" customWidth="1"/>
    <col min="5374" max="5374" width="11.28515625" style="99" customWidth="1"/>
    <col min="5375" max="5375" width="11.140625" style="99" customWidth="1"/>
    <col min="5376" max="5376" width="9.28515625" style="99" customWidth="1"/>
    <col min="5377" max="5377" width="9.7109375" style="99" customWidth="1"/>
    <col min="5378" max="5378" width="10.28515625" style="99" customWidth="1"/>
    <col min="5379" max="5379" width="9.140625" style="99" customWidth="1"/>
    <col min="5380" max="5380" width="9.85546875" style="99" customWidth="1"/>
    <col min="5381" max="5381" width="10.28515625" style="99" customWidth="1"/>
    <col min="5382" max="5382" width="12" style="99" customWidth="1"/>
    <col min="5383" max="5383" width="9.7109375" style="99" customWidth="1"/>
    <col min="5384" max="5384" width="8.5703125" style="99" customWidth="1"/>
    <col min="5385" max="5385" width="9.28515625" style="99" customWidth="1"/>
    <col min="5386" max="5386" width="11.140625" style="99" customWidth="1"/>
    <col min="5387" max="5387" width="9.85546875" style="99" customWidth="1"/>
    <col min="5388" max="5389" width="11.140625" style="99" customWidth="1"/>
    <col min="5390" max="5390" width="12.42578125" style="99" customWidth="1"/>
    <col min="5391" max="5621" width="9.140625" style="99"/>
    <col min="5622" max="5622" width="5.28515625" style="99" customWidth="1"/>
    <col min="5623" max="5623" width="16.5703125" style="99" customWidth="1"/>
    <col min="5624" max="5624" width="3.42578125" style="99" customWidth="1"/>
    <col min="5625" max="5625" width="9.85546875" style="99" customWidth="1"/>
    <col min="5626" max="5626" width="10.28515625" style="99" customWidth="1"/>
    <col min="5627" max="5627" width="9.7109375" style="99" customWidth="1"/>
    <col min="5628" max="5628" width="10.140625" style="99" customWidth="1"/>
    <col min="5629" max="5629" width="9.42578125" style="99" customWidth="1"/>
    <col min="5630" max="5630" width="11.28515625" style="99" customWidth="1"/>
    <col min="5631" max="5631" width="11.140625" style="99" customWidth="1"/>
    <col min="5632" max="5632" width="9.28515625" style="99" customWidth="1"/>
    <col min="5633" max="5633" width="9.7109375" style="99" customWidth="1"/>
    <col min="5634" max="5634" width="10.28515625" style="99" customWidth="1"/>
    <col min="5635" max="5635" width="9.140625" style="99" customWidth="1"/>
    <col min="5636" max="5636" width="9.85546875" style="99" customWidth="1"/>
    <col min="5637" max="5637" width="10.28515625" style="99" customWidth="1"/>
    <col min="5638" max="5638" width="12" style="99" customWidth="1"/>
    <col min="5639" max="5639" width="9.7109375" style="99" customWidth="1"/>
    <col min="5640" max="5640" width="8.5703125" style="99" customWidth="1"/>
    <col min="5641" max="5641" width="9.28515625" style="99" customWidth="1"/>
    <col min="5642" max="5642" width="11.140625" style="99" customWidth="1"/>
    <col min="5643" max="5643" width="9.85546875" style="99" customWidth="1"/>
    <col min="5644" max="5645" width="11.140625" style="99" customWidth="1"/>
    <col min="5646" max="5646" width="12.42578125" style="99" customWidth="1"/>
    <col min="5647" max="5877" width="9.140625" style="99"/>
    <col min="5878" max="5878" width="5.28515625" style="99" customWidth="1"/>
    <col min="5879" max="5879" width="16.5703125" style="99" customWidth="1"/>
    <col min="5880" max="5880" width="3.42578125" style="99" customWidth="1"/>
    <col min="5881" max="5881" width="9.85546875" style="99" customWidth="1"/>
    <col min="5882" max="5882" width="10.28515625" style="99" customWidth="1"/>
    <col min="5883" max="5883" width="9.7109375" style="99" customWidth="1"/>
    <col min="5884" max="5884" width="10.140625" style="99" customWidth="1"/>
    <col min="5885" max="5885" width="9.42578125" style="99" customWidth="1"/>
    <col min="5886" max="5886" width="11.28515625" style="99" customWidth="1"/>
    <col min="5887" max="5887" width="11.140625" style="99" customWidth="1"/>
    <col min="5888" max="5888" width="9.28515625" style="99" customWidth="1"/>
    <col min="5889" max="5889" width="9.7109375" style="99" customWidth="1"/>
    <col min="5890" max="5890" width="10.28515625" style="99" customWidth="1"/>
    <col min="5891" max="5891" width="9.140625" style="99" customWidth="1"/>
    <col min="5892" max="5892" width="9.85546875" style="99" customWidth="1"/>
    <col min="5893" max="5893" width="10.28515625" style="99" customWidth="1"/>
    <col min="5894" max="5894" width="12" style="99" customWidth="1"/>
    <col min="5895" max="5895" width="9.7109375" style="99" customWidth="1"/>
    <col min="5896" max="5896" width="8.5703125" style="99" customWidth="1"/>
    <col min="5897" max="5897" width="9.28515625" style="99" customWidth="1"/>
    <col min="5898" max="5898" width="11.140625" style="99" customWidth="1"/>
    <col min="5899" max="5899" width="9.85546875" style="99" customWidth="1"/>
    <col min="5900" max="5901" width="11.140625" style="99" customWidth="1"/>
    <col min="5902" max="5902" width="12.42578125" style="99" customWidth="1"/>
    <col min="5903" max="6133" width="9.140625" style="99"/>
    <col min="6134" max="6134" width="5.28515625" style="99" customWidth="1"/>
    <col min="6135" max="6135" width="16.5703125" style="99" customWidth="1"/>
    <col min="6136" max="6136" width="3.42578125" style="99" customWidth="1"/>
    <col min="6137" max="6137" width="9.85546875" style="99" customWidth="1"/>
    <col min="6138" max="6138" width="10.28515625" style="99" customWidth="1"/>
    <col min="6139" max="6139" width="9.7109375" style="99" customWidth="1"/>
    <col min="6140" max="6140" width="10.140625" style="99" customWidth="1"/>
    <col min="6141" max="6141" width="9.42578125" style="99" customWidth="1"/>
    <col min="6142" max="6142" width="11.28515625" style="99" customWidth="1"/>
    <col min="6143" max="6143" width="11.140625" style="99" customWidth="1"/>
    <col min="6144" max="6144" width="9.28515625" style="99" customWidth="1"/>
    <col min="6145" max="6145" width="9.7109375" style="99" customWidth="1"/>
    <col min="6146" max="6146" width="10.28515625" style="99" customWidth="1"/>
    <col min="6147" max="6147" width="9.140625" style="99" customWidth="1"/>
    <col min="6148" max="6148" width="9.85546875" style="99" customWidth="1"/>
    <col min="6149" max="6149" width="10.28515625" style="99" customWidth="1"/>
    <col min="6150" max="6150" width="12" style="99" customWidth="1"/>
    <col min="6151" max="6151" width="9.7109375" style="99" customWidth="1"/>
    <col min="6152" max="6152" width="8.5703125" style="99" customWidth="1"/>
    <col min="6153" max="6153" width="9.28515625" style="99" customWidth="1"/>
    <col min="6154" max="6154" width="11.140625" style="99" customWidth="1"/>
    <col min="6155" max="6155" width="9.85546875" style="99" customWidth="1"/>
    <col min="6156" max="6157" width="11.140625" style="99" customWidth="1"/>
    <col min="6158" max="6158" width="12.42578125" style="99" customWidth="1"/>
    <col min="6159" max="6389" width="9.140625" style="99"/>
    <col min="6390" max="6390" width="5.28515625" style="99" customWidth="1"/>
    <col min="6391" max="6391" width="16.5703125" style="99" customWidth="1"/>
    <col min="6392" max="6392" width="3.42578125" style="99" customWidth="1"/>
    <col min="6393" max="6393" width="9.85546875" style="99" customWidth="1"/>
    <col min="6394" max="6394" width="10.28515625" style="99" customWidth="1"/>
    <col min="6395" max="6395" width="9.7109375" style="99" customWidth="1"/>
    <col min="6396" max="6396" width="10.140625" style="99" customWidth="1"/>
    <col min="6397" max="6397" width="9.42578125" style="99" customWidth="1"/>
    <col min="6398" max="6398" width="11.28515625" style="99" customWidth="1"/>
    <col min="6399" max="6399" width="11.140625" style="99" customWidth="1"/>
    <col min="6400" max="6400" width="9.28515625" style="99" customWidth="1"/>
    <col min="6401" max="6401" width="9.7109375" style="99" customWidth="1"/>
    <col min="6402" max="6402" width="10.28515625" style="99" customWidth="1"/>
    <col min="6403" max="6403" width="9.140625" style="99" customWidth="1"/>
    <col min="6404" max="6404" width="9.85546875" style="99" customWidth="1"/>
    <col min="6405" max="6405" width="10.28515625" style="99" customWidth="1"/>
    <col min="6406" max="6406" width="12" style="99" customWidth="1"/>
    <col min="6407" max="6407" width="9.7109375" style="99" customWidth="1"/>
    <col min="6408" max="6408" width="8.5703125" style="99" customWidth="1"/>
    <col min="6409" max="6409" width="9.28515625" style="99" customWidth="1"/>
    <col min="6410" max="6410" width="11.140625" style="99" customWidth="1"/>
    <col min="6411" max="6411" width="9.85546875" style="99" customWidth="1"/>
    <col min="6412" max="6413" width="11.140625" style="99" customWidth="1"/>
    <col min="6414" max="6414" width="12.42578125" style="99" customWidth="1"/>
    <col min="6415" max="6645" width="9.140625" style="99"/>
    <col min="6646" max="6646" width="5.28515625" style="99" customWidth="1"/>
    <col min="6647" max="6647" width="16.5703125" style="99" customWidth="1"/>
    <col min="6648" max="6648" width="3.42578125" style="99" customWidth="1"/>
    <col min="6649" max="6649" width="9.85546875" style="99" customWidth="1"/>
    <col min="6650" max="6650" width="10.28515625" style="99" customWidth="1"/>
    <col min="6651" max="6651" width="9.7109375" style="99" customWidth="1"/>
    <col min="6652" max="6652" width="10.140625" style="99" customWidth="1"/>
    <col min="6653" max="6653" width="9.42578125" style="99" customWidth="1"/>
    <col min="6654" max="6654" width="11.28515625" style="99" customWidth="1"/>
    <col min="6655" max="6655" width="11.140625" style="99" customWidth="1"/>
    <col min="6656" max="6656" width="9.28515625" style="99" customWidth="1"/>
    <col min="6657" max="6657" width="9.7109375" style="99" customWidth="1"/>
    <col min="6658" max="6658" width="10.28515625" style="99" customWidth="1"/>
    <col min="6659" max="6659" width="9.140625" style="99" customWidth="1"/>
    <col min="6660" max="6660" width="9.85546875" style="99" customWidth="1"/>
    <col min="6661" max="6661" width="10.28515625" style="99" customWidth="1"/>
    <col min="6662" max="6662" width="12" style="99" customWidth="1"/>
    <col min="6663" max="6663" width="9.7109375" style="99" customWidth="1"/>
    <col min="6664" max="6664" width="8.5703125" style="99" customWidth="1"/>
    <col min="6665" max="6665" width="9.28515625" style="99" customWidth="1"/>
    <col min="6666" max="6666" width="11.140625" style="99" customWidth="1"/>
    <col min="6667" max="6667" width="9.85546875" style="99" customWidth="1"/>
    <col min="6668" max="6669" width="11.140625" style="99" customWidth="1"/>
    <col min="6670" max="6670" width="12.42578125" style="99" customWidth="1"/>
    <col min="6671" max="6901" width="9.140625" style="99"/>
    <col min="6902" max="6902" width="5.28515625" style="99" customWidth="1"/>
    <col min="6903" max="6903" width="16.5703125" style="99" customWidth="1"/>
    <col min="6904" max="6904" width="3.42578125" style="99" customWidth="1"/>
    <col min="6905" max="6905" width="9.85546875" style="99" customWidth="1"/>
    <col min="6906" max="6906" width="10.28515625" style="99" customWidth="1"/>
    <col min="6907" max="6907" width="9.7109375" style="99" customWidth="1"/>
    <col min="6908" max="6908" width="10.140625" style="99" customWidth="1"/>
    <col min="6909" max="6909" width="9.42578125" style="99" customWidth="1"/>
    <col min="6910" max="6910" width="11.28515625" style="99" customWidth="1"/>
    <col min="6911" max="6911" width="11.140625" style="99" customWidth="1"/>
    <col min="6912" max="6912" width="9.28515625" style="99" customWidth="1"/>
    <col min="6913" max="6913" width="9.7109375" style="99" customWidth="1"/>
    <col min="6914" max="6914" width="10.28515625" style="99" customWidth="1"/>
    <col min="6915" max="6915" width="9.140625" style="99" customWidth="1"/>
    <col min="6916" max="6916" width="9.85546875" style="99" customWidth="1"/>
    <col min="6917" max="6917" width="10.28515625" style="99" customWidth="1"/>
    <col min="6918" max="6918" width="12" style="99" customWidth="1"/>
    <col min="6919" max="6919" width="9.7109375" style="99" customWidth="1"/>
    <col min="6920" max="6920" width="8.5703125" style="99" customWidth="1"/>
    <col min="6921" max="6921" width="9.28515625" style="99" customWidth="1"/>
    <col min="6922" max="6922" width="11.140625" style="99" customWidth="1"/>
    <col min="6923" max="6923" width="9.85546875" style="99" customWidth="1"/>
    <col min="6924" max="6925" width="11.140625" style="99" customWidth="1"/>
    <col min="6926" max="6926" width="12.42578125" style="99" customWidth="1"/>
    <col min="6927" max="7157" width="9.140625" style="99"/>
    <col min="7158" max="7158" width="5.28515625" style="99" customWidth="1"/>
    <col min="7159" max="7159" width="16.5703125" style="99" customWidth="1"/>
    <col min="7160" max="7160" width="3.42578125" style="99" customWidth="1"/>
    <col min="7161" max="7161" width="9.85546875" style="99" customWidth="1"/>
    <col min="7162" max="7162" width="10.28515625" style="99" customWidth="1"/>
    <col min="7163" max="7163" width="9.7109375" style="99" customWidth="1"/>
    <col min="7164" max="7164" width="10.140625" style="99" customWidth="1"/>
    <col min="7165" max="7165" width="9.42578125" style="99" customWidth="1"/>
    <col min="7166" max="7166" width="11.28515625" style="99" customWidth="1"/>
    <col min="7167" max="7167" width="11.140625" style="99" customWidth="1"/>
    <col min="7168" max="7168" width="9.28515625" style="99" customWidth="1"/>
    <col min="7169" max="7169" width="9.7109375" style="99" customWidth="1"/>
    <col min="7170" max="7170" width="10.28515625" style="99" customWidth="1"/>
    <col min="7171" max="7171" width="9.140625" style="99" customWidth="1"/>
    <col min="7172" max="7172" width="9.85546875" style="99" customWidth="1"/>
    <col min="7173" max="7173" width="10.28515625" style="99" customWidth="1"/>
    <col min="7174" max="7174" width="12" style="99" customWidth="1"/>
    <col min="7175" max="7175" width="9.7109375" style="99" customWidth="1"/>
    <col min="7176" max="7176" width="8.5703125" style="99" customWidth="1"/>
    <col min="7177" max="7177" width="9.28515625" style="99" customWidth="1"/>
    <col min="7178" max="7178" width="11.140625" style="99" customWidth="1"/>
    <col min="7179" max="7179" width="9.85546875" style="99" customWidth="1"/>
    <col min="7180" max="7181" width="11.140625" style="99" customWidth="1"/>
    <col min="7182" max="7182" width="12.42578125" style="99" customWidth="1"/>
    <col min="7183" max="7413" width="9.140625" style="99"/>
    <col min="7414" max="7414" width="5.28515625" style="99" customWidth="1"/>
    <col min="7415" max="7415" width="16.5703125" style="99" customWidth="1"/>
    <col min="7416" max="7416" width="3.42578125" style="99" customWidth="1"/>
    <col min="7417" max="7417" width="9.85546875" style="99" customWidth="1"/>
    <col min="7418" max="7418" width="10.28515625" style="99" customWidth="1"/>
    <col min="7419" max="7419" width="9.7109375" style="99" customWidth="1"/>
    <col min="7420" max="7420" width="10.140625" style="99" customWidth="1"/>
    <col min="7421" max="7421" width="9.42578125" style="99" customWidth="1"/>
    <col min="7422" max="7422" width="11.28515625" style="99" customWidth="1"/>
    <col min="7423" max="7423" width="11.140625" style="99" customWidth="1"/>
    <col min="7424" max="7424" width="9.28515625" style="99" customWidth="1"/>
    <col min="7425" max="7425" width="9.7109375" style="99" customWidth="1"/>
    <col min="7426" max="7426" width="10.28515625" style="99" customWidth="1"/>
    <col min="7427" max="7427" width="9.140625" style="99" customWidth="1"/>
    <col min="7428" max="7428" width="9.85546875" style="99" customWidth="1"/>
    <col min="7429" max="7429" width="10.28515625" style="99" customWidth="1"/>
    <col min="7430" max="7430" width="12" style="99" customWidth="1"/>
    <col min="7431" max="7431" width="9.7109375" style="99" customWidth="1"/>
    <col min="7432" max="7432" width="8.5703125" style="99" customWidth="1"/>
    <col min="7433" max="7433" width="9.28515625" style="99" customWidth="1"/>
    <col min="7434" max="7434" width="11.140625" style="99" customWidth="1"/>
    <col min="7435" max="7435" width="9.85546875" style="99" customWidth="1"/>
    <col min="7436" max="7437" width="11.140625" style="99" customWidth="1"/>
    <col min="7438" max="7438" width="12.42578125" style="99" customWidth="1"/>
    <col min="7439" max="7669" width="9.140625" style="99"/>
    <col min="7670" max="7670" width="5.28515625" style="99" customWidth="1"/>
    <col min="7671" max="7671" width="16.5703125" style="99" customWidth="1"/>
    <col min="7672" max="7672" width="3.42578125" style="99" customWidth="1"/>
    <col min="7673" max="7673" width="9.85546875" style="99" customWidth="1"/>
    <col min="7674" max="7674" width="10.28515625" style="99" customWidth="1"/>
    <col min="7675" max="7675" width="9.7109375" style="99" customWidth="1"/>
    <col min="7676" max="7676" width="10.140625" style="99" customWidth="1"/>
    <col min="7677" max="7677" width="9.42578125" style="99" customWidth="1"/>
    <col min="7678" max="7678" width="11.28515625" style="99" customWidth="1"/>
    <col min="7679" max="7679" width="11.140625" style="99" customWidth="1"/>
    <col min="7680" max="7680" width="9.28515625" style="99" customWidth="1"/>
    <col min="7681" max="7681" width="9.7109375" style="99" customWidth="1"/>
    <col min="7682" max="7682" width="10.28515625" style="99" customWidth="1"/>
    <col min="7683" max="7683" width="9.140625" style="99" customWidth="1"/>
    <col min="7684" max="7684" width="9.85546875" style="99" customWidth="1"/>
    <col min="7685" max="7685" width="10.28515625" style="99" customWidth="1"/>
    <col min="7686" max="7686" width="12" style="99" customWidth="1"/>
    <col min="7687" max="7687" width="9.7109375" style="99" customWidth="1"/>
    <col min="7688" max="7688" width="8.5703125" style="99" customWidth="1"/>
    <col min="7689" max="7689" width="9.28515625" style="99" customWidth="1"/>
    <col min="7690" max="7690" width="11.140625" style="99" customWidth="1"/>
    <col min="7691" max="7691" width="9.85546875" style="99" customWidth="1"/>
    <col min="7692" max="7693" width="11.140625" style="99" customWidth="1"/>
    <col min="7694" max="7694" width="12.42578125" style="99" customWidth="1"/>
    <col min="7695" max="7925" width="9.140625" style="99"/>
    <col min="7926" max="7926" width="5.28515625" style="99" customWidth="1"/>
    <col min="7927" max="7927" width="16.5703125" style="99" customWidth="1"/>
    <col min="7928" max="7928" width="3.42578125" style="99" customWidth="1"/>
    <col min="7929" max="7929" width="9.85546875" style="99" customWidth="1"/>
    <col min="7930" max="7930" width="10.28515625" style="99" customWidth="1"/>
    <col min="7931" max="7931" width="9.7109375" style="99" customWidth="1"/>
    <col min="7932" max="7932" width="10.140625" style="99" customWidth="1"/>
    <col min="7933" max="7933" width="9.42578125" style="99" customWidth="1"/>
    <col min="7934" max="7934" width="11.28515625" style="99" customWidth="1"/>
    <col min="7935" max="7935" width="11.140625" style="99" customWidth="1"/>
    <col min="7936" max="7936" width="9.28515625" style="99" customWidth="1"/>
    <col min="7937" max="7937" width="9.7109375" style="99" customWidth="1"/>
    <col min="7938" max="7938" width="10.28515625" style="99" customWidth="1"/>
    <col min="7939" max="7939" width="9.140625" style="99" customWidth="1"/>
    <col min="7940" max="7940" width="9.85546875" style="99" customWidth="1"/>
    <col min="7941" max="7941" width="10.28515625" style="99" customWidth="1"/>
    <col min="7942" max="7942" width="12" style="99" customWidth="1"/>
    <col min="7943" max="7943" width="9.7109375" style="99" customWidth="1"/>
    <col min="7944" max="7944" width="8.5703125" style="99" customWidth="1"/>
    <col min="7945" max="7945" width="9.28515625" style="99" customWidth="1"/>
    <col min="7946" max="7946" width="11.140625" style="99" customWidth="1"/>
    <col min="7947" max="7947" width="9.85546875" style="99" customWidth="1"/>
    <col min="7948" max="7949" width="11.140625" style="99" customWidth="1"/>
    <col min="7950" max="7950" width="12.42578125" style="99" customWidth="1"/>
    <col min="7951" max="8181" width="9.140625" style="99"/>
    <col min="8182" max="8182" width="5.28515625" style="99" customWidth="1"/>
    <col min="8183" max="8183" width="16.5703125" style="99" customWidth="1"/>
    <col min="8184" max="8184" width="3.42578125" style="99" customWidth="1"/>
    <col min="8185" max="8185" width="9.85546875" style="99" customWidth="1"/>
    <col min="8186" max="8186" width="10.28515625" style="99" customWidth="1"/>
    <col min="8187" max="8187" width="9.7109375" style="99" customWidth="1"/>
    <col min="8188" max="8188" width="10.140625" style="99" customWidth="1"/>
    <col min="8189" max="8189" width="9.42578125" style="99" customWidth="1"/>
    <col min="8190" max="8190" width="11.28515625" style="99" customWidth="1"/>
    <col min="8191" max="8191" width="11.140625" style="99" customWidth="1"/>
    <col min="8192" max="8192" width="9.28515625" style="99" customWidth="1"/>
    <col min="8193" max="8193" width="9.7109375" style="99" customWidth="1"/>
    <col min="8194" max="8194" width="10.28515625" style="99" customWidth="1"/>
    <col min="8195" max="8195" width="9.140625" style="99" customWidth="1"/>
    <col min="8196" max="8196" width="9.85546875" style="99" customWidth="1"/>
    <col min="8197" max="8197" width="10.28515625" style="99" customWidth="1"/>
    <col min="8198" max="8198" width="12" style="99" customWidth="1"/>
    <col min="8199" max="8199" width="9.7109375" style="99" customWidth="1"/>
    <col min="8200" max="8200" width="8.5703125" style="99" customWidth="1"/>
    <col min="8201" max="8201" width="9.28515625" style="99" customWidth="1"/>
    <col min="8202" max="8202" width="11.140625" style="99" customWidth="1"/>
    <col min="8203" max="8203" width="9.85546875" style="99" customWidth="1"/>
    <col min="8204" max="8205" width="11.140625" style="99" customWidth="1"/>
    <col min="8206" max="8206" width="12.42578125" style="99" customWidth="1"/>
    <col min="8207" max="8437" width="9.140625" style="99"/>
    <col min="8438" max="8438" width="5.28515625" style="99" customWidth="1"/>
    <col min="8439" max="8439" width="16.5703125" style="99" customWidth="1"/>
    <col min="8440" max="8440" width="3.42578125" style="99" customWidth="1"/>
    <col min="8441" max="8441" width="9.85546875" style="99" customWidth="1"/>
    <col min="8442" max="8442" width="10.28515625" style="99" customWidth="1"/>
    <col min="8443" max="8443" width="9.7109375" style="99" customWidth="1"/>
    <col min="8444" max="8444" width="10.140625" style="99" customWidth="1"/>
    <col min="8445" max="8445" width="9.42578125" style="99" customWidth="1"/>
    <col min="8446" max="8446" width="11.28515625" style="99" customWidth="1"/>
    <col min="8447" max="8447" width="11.140625" style="99" customWidth="1"/>
    <col min="8448" max="8448" width="9.28515625" style="99" customWidth="1"/>
    <col min="8449" max="8449" width="9.7109375" style="99" customWidth="1"/>
    <col min="8450" max="8450" width="10.28515625" style="99" customWidth="1"/>
    <col min="8451" max="8451" width="9.140625" style="99" customWidth="1"/>
    <col min="8452" max="8452" width="9.85546875" style="99" customWidth="1"/>
    <col min="8453" max="8453" width="10.28515625" style="99" customWidth="1"/>
    <col min="8454" max="8454" width="12" style="99" customWidth="1"/>
    <col min="8455" max="8455" width="9.7109375" style="99" customWidth="1"/>
    <col min="8456" max="8456" width="8.5703125" style="99" customWidth="1"/>
    <col min="8457" max="8457" width="9.28515625" style="99" customWidth="1"/>
    <col min="8458" max="8458" width="11.140625" style="99" customWidth="1"/>
    <col min="8459" max="8459" width="9.85546875" style="99" customWidth="1"/>
    <col min="8460" max="8461" width="11.140625" style="99" customWidth="1"/>
    <col min="8462" max="8462" width="12.42578125" style="99" customWidth="1"/>
    <col min="8463" max="8693" width="9.140625" style="99"/>
    <col min="8694" max="8694" width="5.28515625" style="99" customWidth="1"/>
    <col min="8695" max="8695" width="16.5703125" style="99" customWidth="1"/>
    <col min="8696" max="8696" width="3.42578125" style="99" customWidth="1"/>
    <col min="8697" max="8697" width="9.85546875" style="99" customWidth="1"/>
    <col min="8698" max="8698" width="10.28515625" style="99" customWidth="1"/>
    <col min="8699" max="8699" width="9.7109375" style="99" customWidth="1"/>
    <col min="8700" max="8700" width="10.140625" style="99" customWidth="1"/>
    <col min="8701" max="8701" width="9.42578125" style="99" customWidth="1"/>
    <col min="8702" max="8702" width="11.28515625" style="99" customWidth="1"/>
    <col min="8703" max="8703" width="11.140625" style="99" customWidth="1"/>
    <col min="8704" max="8704" width="9.28515625" style="99" customWidth="1"/>
    <col min="8705" max="8705" width="9.7109375" style="99" customWidth="1"/>
    <col min="8706" max="8706" width="10.28515625" style="99" customWidth="1"/>
    <col min="8707" max="8707" width="9.140625" style="99" customWidth="1"/>
    <col min="8708" max="8708" width="9.85546875" style="99" customWidth="1"/>
    <col min="8709" max="8709" width="10.28515625" style="99" customWidth="1"/>
    <col min="8710" max="8710" width="12" style="99" customWidth="1"/>
    <col min="8711" max="8711" width="9.7109375" style="99" customWidth="1"/>
    <col min="8712" max="8712" width="8.5703125" style="99" customWidth="1"/>
    <col min="8713" max="8713" width="9.28515625" style="99" customWidth="1"/>
    <col min="8714" max="8714" width="11.140625" style="99" customWidth="1"/>
    <col min="8715" max="8715" width="9.85546875" style="99" customWidth="1"/>
    <col min="8716" max="8717" width="11.140625" style="99" customWidth="1"/>
    <col min="8718" max="8718" width="12.42578125" style="99" customWidth="1"/>
    <col min="8719" max="8949" width="9.140625" style="99"/>
    <col min="8950" max="8950" width="5.28515625" style="99" customWidth="1"/>
    <col min="8951" max="8951" width="16.5703125" style="99" customWidth="1"/>
    <col min="8952" max="8952" width="3.42578125" style="99" customWidth="1"/>
    <col min="8953" max="8953" width="9.85546875" style="99" customWidth="1"/>
    <col min="8954" max="8954" width="10.28515625" style="99" customWidth="1"/>
    <col min="8955" max="8955" width="9.7109375" style="99" customWidth="1"/>
    <col min="8956" max="8956" width="10.140625" style="99" customWidth="1"/>
    <col min="8957" max="8957" width="9.42578125" style="99" customWidth="1"/>
    <col min="8958" max="8958" width="11.28515625" style="99" customWidth="1"/>
    <col min="8959" max="8959" width="11.140625" style="99" customWidth="1"/>
    <col min="8960" max="8960" width="9.28515625" style="99" customWidth="1"/>
    <col min="8961" max="8961" width="9.7109375" style="99" customWidth="1"/>
    <col min="8962" max="8962" width="10.28515625" style="99" customWidth="1"/>
    <col min="8963" max="8963" width="9.140625" style="99" customWidth="1"/>
    <col min="8964" max="8964" width="9.85546875" style="99" customWidth="1"/>
    <col min="8965" max="8965" width="10.28515625" style="99" customWidth="1"/>
    <col min="8966" max="8966" width="12" style="99" customWidth="1"/>
    <col min="8967" max="8967" width="9.7109375" style="99" customWidth="1"/>
    <col min="8968" max="8968" width="8.5703125" style="99" customWidth="1"/>
    <col min="8969" max="8969" width="9.28515625" style="99" customWidth="1"/>
    <col min="8970" max="8970" width="11.140625" style="99" customWidth="1"/>
    <col min="8971" max="8971" width="9.85546875" style="99" customWidth="1"/>
    <col min="8972" max="8973" width="11.140625" style="99" customWidth="1"/>
    <col min="8974" max="8974" width="12.42578125" style="99" customWidth="1"/>
    <col min="8975" max="9205" width="9.140625" style="99"/>
    <col min="9206" max="9206" width="5.28515625" style="99" customWidth="1"/>
    <col min="9207" max="9207" width="16.5703125" style="99" customWidth="1"/>
    <col min="9208" max="9208" width="3.42578125" style="99" customWidth="1"/>
    <col min="9209" max="9209" width="9.85546875" style="99" customWidth="1"/>
    <col min="9210" max="9210" width="10.28515625" style="99" customWidth="1"/>
    <col min="9211" max="9211" width="9.7109375" style="99" customWidth="1"/>
    <col min="9212" max="9212" width="10.140625" style="99" customWidth="1"/>
    <col min="9213" max="9213" width="9.42578125" style="99" customWidth="1"/>
    <col min="9214" max="9214" width="11.28515625" style="99" customWidth="1"/>
    <col min="9215" max="9215" width="11.140625" style="99" customWidth="1"/>
    <col min="9216" max="9216" width="9.28515625" style="99" customWidth="1"/>
    <col min="9217" max="9217" width="9.7109375" style="99" customWidth="1"/>
    <col min="9218" max="9218" width="10.28515625" style="99" customWidth="1"/>
    <col min="9219" max="9219" width="9.140625" style="99" customWidth="1"/>
    <col min="9220" max="9220" width="9.85546875" style="99" customWidth="1"/>
    <col min="9221" max="9221" width="10.28515625" style="99" customWidth="1"/>
    <col min="9222" max="9222" width="12" style="99" customWidth="1"/>
    <col min="9223" max="9223" width="9.7109375" style="99" customWidth="1"/>
    <col min="9224" max="9224" width="8.5703125" style="99" customWidth="1"/>
    <col min="9225" max="9225" width="9.28515625" style="99" customWidth="1"/>
    <col min="9226" max="9226" width="11.140625" style="99" customWidth="1"/>
    <col min="9227" max="9227" width="9.85546875" style="99" customWidth="1"/>
    <col min="9228" max="9229" width="11.140625" style="99" customWidth="1"/>
    <col min="9230" max="9230" width="12.42578125" style="99" customWidth="1"/>
    <col min="9231" max="9461" width="9.140625" style="99"/>
    <col min="9462" max="9462" width="5.28515625" style="99" customWidth="1"/>
    <col min="9463" max="9463" width="16.5703125" style="99" customWidth="1"/>
    <col min="9464" max="9464" width="3.42578125" style="99" customWidth="1"/>
    <col min="9465" max="9465" width="9.85546875" style="99" customWidth="1"/>
    <col min="9466" max="9466" width="10.28515625" style="99" customWidth="1"/>
    <col min="9467" max="9467" width="9.7109375" style="99" customWidth="1"/>
    <col min="9468" max="9468" width="10.140625" style="99" customWidth="1"/>
    <col min="9469" max="9469" width="9.42578125" style="99" customWidth="1"/>
    <col min="9470" max="9470" width="11.28515625" style="99" customWidth="1"/>
    <col min="9471" max="9471" width="11.140625" style="99" customWidth="1"/>
    <col min="9472" max="9472" width="9.28515625" style="99" customWidth="1"/>
    <col min="9473" max="9473" width="9.7109375" style="99" customWidth="1"/>
    <col min="9474" max="9474" width="10.28515625" style="99" customWidth="1"/>
    <col min="9475" max="9475" width="9.140625" style="99" customWidth="1"/>
    <col min="9476" max="9476" width="9.85546875" style="99" customWidth="1"/>
    <col min="9477" max="9477" width="10.28515625" style="99" customWidth="1"/>
    <col min="9478" max="9478" width="12" style="99" customWidth="1"/>
    <col min="9479" max="9479" width="9.7109375" style="99" customWidth="1"/>
    <col min="9480" max="9480" width="8.5703125" style="99" customWidth="1"/>
    <col min="9481" max="9481" width="9.28515625" style="99" customWidth="1"/>
    <col min="9482" max="9482" width="11.140625" style="99" customWidth="1"/>
    <col min="9483" max="9483" width="9.85546875" style="99" customWidth="1"/>
    <col min="9484" max="9485" width="11.140625" style="99" customWidth="1"/>
    <col min="9486" max="9486" width="12.42578125" style="99" customWidth="1"/>
    <col min="9487" max="9717" width="9.140625" style="99"/>
    <col min="9718" max="9718" width="5.28515625" style="99" customWidth="1"/>
    <col min="9719" max="9719" width="16.5703125" style="99" customWidth="1"/>
    <col min="9720" max="9720" width="3.42578125" style="99" customWidth="1"/>
    <col min="9721" max="9721" width="9.85546875" style="99" customWidth="1"/>
    <col min="9722" max="9722" width="10.28515625" style="99" customWidth="1"/>
    <col min="9723" max="9723" width="9.7109375" style="99" customWidth="1"/>
    <col min="9724" max="9724" width="10.140625" style="99" customWidth="1"/>
    <col min="9725" max="9725" width="9.42578125" style="99" customWidth="1"/>
    <col min="9726" max="9726" width="11.28515625" style="99" customWidth="1"/>
    <col min="9727" max="9727" width="11.140625" style="99" customWidth="1"/>
    <col min="9728" max="9728" width="9.28515625" style="99" customWidth="1"/>
    <col min="9729" max="9729" width="9.7109375" style="99" customWidth="1"/>
    <col min="9730" max="9730" width="10.28515625" style="99" customWidth="1"/>
    <col min="9731" max="9731" width="9.140625" style="99" customWidth="1"/>
    <col min="9732" max="9732" width="9.85546875" style="99" customWidth="1"/>
    <col min="9733" max="9733" width="10.28515625" style="99" customWidth="1"/>
    <col min="9734" max="9734" width="12" style="99" customWidth="1"/>
    <col min="9735" max="9735" width="9.7109375" style="99" customWidth="1"/>
    <col min="9736" max="9736" width="8.5703125" style="99" customWidth="1"/>
    <col min="9737" max="9737" width="9.28515625" style="99" customWidth="1"/>
    <col min="9738" max="9738" width="11.140625" style="99" customWidth="1"/>
    <col min="9739" max="9739" width="9.85546875" style="99" customWidth="1"/>
    <col min="9740" max="9741" width="11.140625" style="99" customWidth="1"/>
    <col min="9742" max="9742" width="12.42578125" style="99" customWidth="1"/>
    <col min="9743" max="9973" width="9.140625" style="99"/>
    <col min="9974" max="9974" width="5.28515625" style="99" customWidth="1"/>
    <col min="9975" max="9975" width="16.5703125" style="99" customWidth="1"/>
    <col min="9976" max="9976" width="3.42578125" style="99" customWidth="1"/>
    <col min="9977" max="9977" width="9.85546875" style="99" customWidth="1"/>
    <col min="9978" max="9978" width="10.28515625" style="99" customWidth="1"/>
    <col min="9979" max="9979" width="9.7109375" style="99" customWidth="1"/>
    <col min="9980" max="9980" width="10.140625" style="99" customWidth="1"/>
    <col min="9981" max="9981" width="9.42578125" style="99" customWidth="1"/>
    <col min="9982" max="9982" width="11.28515625" style="99" customWidth="1"/>
    <col min="9983" max="9983" width="11.140625" style="99" customWidth="1"/>
    <col min="9984" max="9984" width="9.28515625" style="99" customWidth="1"/>
    <col min="9985" max="9985" width="9.7109375" style="99" customWidth="1"/>
    <col min="9986" max="9986" width="10.28515625" style="99" customWidth="1"/>
    <col min="9987" max="9987" width="9.140625" style="99" customWidth="1"/>
    <col min="9988" max="9988" width="9.85546875" style="99" customWidth="1"/>
    <col min="9989" max="9989" width="10.28515625" style="99" customWidth="1"/>
    <col min="9990" max="9990" width="12" style="99" customWidth="1"/>
    <col min="9991" max="9991" width="9.7109375" style="99" customWidth="1"/>
    <col min="9992" max="9992" width="8.5703125" style="99" customWidth="1"/>
    <col min="9993" max="9993" width="9.28515625" style="99" customWidth="1"/>
    <col min="9994" max="9994" width="11.140625" style="99" customWidth="1"/>
    <col min="9995" max="9995" width="9.85546875" style="99" customWidth="1"/>
    <col min="9996" max="9997" width="11.140625" style="99" customWidth="1"/>
    <col min="9998" max="9998" width="12.42578125" style="99" customWidth="1"/>
    <col min="9999" max="10229" width="9.140625" style="99"/>
    <col min="10230" max="10230" width="5.28515625" style="99" customWidth="1"/>
    <col min="10231" max="10231" width="16.5703125" style="99" customWidth="1"/>
    <col min="10232" max="10232" width="3.42578125" style="99" customWidth="1"/>
    <col min="10233" max="10233" width="9.85546875" style="99" customWidth="1"/>
    <col min="10234" max="10234" width="10.28515625" style="99" customWidth="1"/>
    <col min="10235" max="10235" width="9.7109375" style="99" customWidth="1"/>
    <col min="10236" max="10236" width="10.140625" style="99" customWidth="1"/>
    <col min="10237" max="10237" width="9.42578125" style="99" customWidth="1"/>
    <col min="10238" max="10238" width="11.28515625" style="99" customWidth="1"/>
    <col min="10239" max="10239" width="11.140625" style="99" customWidth="1"/>
    <col min="10240" max="10240" width="9.28515625" style="99" customWidth="1"/>
    <col min="10241" max="10241" width="9.7109375" style="99" customWidth="1"/>
    <col min="10242" max="10242" width="10.28515625" style="99" customWidth="1"/>
    <col min="10243" max="10243" width="9.140625" style="99" customWidth="1"/>
    <col min="10244" max="10244" width="9.85546875" style="99" customWidth="1"/>
    <col min="10245" max="10245" width="10.28515625" style="99" customWidth="1"/>
    <col min="10246" max="10246" width="12" style="99" customWidth="1"/>
    <col min="10247" max="10247" width="9.7109375" style="99" customWidth="1"/>
    <col min="10248" max="10248" width="8.5703125" style="99" customWidth="1"/>
    <col min="10249" max="10249" width="9.28515625" style="99" customWidth="1"/>
    <col min="10250" max="10250" width="11.140625" style="99" customWidth="1"/>
    <col min="10251" max="10251" width="9.85546875" style="99" customWidth="1"/>
    <col min="10252" max="10253" width="11.140625" style="99" customWidth="1"/>
    <col min="10254" max="10254" width="12.42578125" style="99" customWidth="1"/>
    <col min="10255" max="10485" width="9.140625" style="99"/>
    <col min="10486" max="10486" width="5.28515625" style="99" customWidth="1"/>
    <col min="10487" max="10487" width="16.5703125" style="99" customWidth="1"/>
    <col min="10488" max="10488" width="3.42578125" style="99" customWidth="1"/>
    <col min="10489" max="10489" width="9.85546875" style="99" customWidth="1"/>
    <col min="10490" max="10490" width="10.28515625" style="99" customWidth="1"/>
    <col min="10491" max="10491" width="9.7109375" style="99" customWidth="1"/>
    <col min="10492" max="10492" width="10.140625" style="99" customWidth="1"/>
    <col min="10493" max="10493" width="9.42578125" style="99" customWidth="1"/>
    <col min="10494" max="10494" width="11.28515625" style="99" customWidth="1"/>
    <col min="10495" max="10495" width="11.140625" style="99" customWidth="1"/>
    <col min="10496" max="10496" width="9.28515625" style="99" customWidth="1"/>
    <col min="10497" max="10497" width="9.7109375" style="99" customWidth="1"/>
    <col min="10498" max="10498" width="10.28515625" style="99" customWidth="1"/>
    <col min="10499" max="10499" width="9.140625" style="99" customWidth="1"/>
    <col min="10500" max="10500" width="9.85546875" style="99" customWidth="1"/>
    <col min="10501" max="10501" width="10.28515625" style="99" customWidth="1"/>
    <col min="10502" max="10502" width="12" style="99" customWidth="1"/>
    <col min="10503" max="10503" width="9.7109375" style="99" customWidth="1"/>
    <col min="10504" max="10504" width="8.5703125" style="99" customWidth="1"/>
    <col min="10505" max="10505" width="9.28515625" style="99" customWidth="1"/>
    <col min="10506" max="10506" width="11.140625" style="99" customWidth="1"/>
    <col min="10507" max="10507" width="9.85546875" style="99" customWidth="1"/>
    <col min="10508" max="10509" width="11.140625" style="99" customWidth="1"/>
    <col min="10510" max="10510" width="12.42578125" style="99" customWidth="1"/>
    <col min="10511" max="10741" width="9.140625" style="99"/>
    <col min="10742" max="10742" width="5.28515625" style="99" customWidth="1"/>
    <col min="10743" max="10743" width="16.5703125" style="99" customWidth="1"/>
    <col min="10744" max="10744" width="3.42578125" style="99" customWidth="1"/>
    <col min="10745" max="10745" width="9.85546875" style="99" customWidth="1"/>
    <col min="10746" max="10746" width="10.28515625" style="99" customWidth="1"/>
    <col min="10747" max="10747" width="9.7109375" style="99" customWidth="1"/>
    <col min="10748" max="10748" width="10.140625" style="99" customWidth="1"/>
    <col min="10749" max="10749" width="9.42578125" style="99" customWidth="1"/>
    <col min="10750" max="10750" width="11.28515625" style="99" customWidth="1"/>
    <col min="10751" max="10751" width="11.140625" style="99" customWidth="1"/>
    <col min="10752" max="10752" width="9.28515625" style="99" customWidth="1"/>
    <col min="10753" max="10753" width="9.7109375" style="99" customWidth="1"/>
    <col min="10754" max="10754" width="10.28515625" style="99" customWidth="1"/>
    <col min="10755" max="10755" width="9.140625" style="99" customWidth="1"/>
    <col min="10756" max="10756" width="9.85546875" style="99" customWidth="1"/>
    <col min="10757" max="10757" width="10.28515625" style="99" customWidth="1"/>
    <col min="10758" max="10758" width="12" style="99" customWidth="1"/>
    <col min="10759" max="10759" width="9.7109375" style="99" customWidth="1"/>
    <col min="10760" max="10760" width="8.5703125" style="99" customWidth="1"/>
    <col min="10761" max="10761" width="9.28515625" style="99" customWidth="1"/>
    <col min="10762" max="10762" width="11.140625" style="99" customWidth="1"/>
    <col min="10763" max="10763" width="9.85546875" style="99" customWidth="1"/>
    <col min="10764" max="10765" width="11.140625" style="99" customWidth="1"/>
    <col min="10766" max="10766" width="12.42578125" style="99" customWidth="1"/>
    <col min="10767" max="10997" width="9.140625" style="99"/>
    <col min="10998" max="10998" width="5.28515625" style="99" customWidth="1"/>
    <col min="10999" max="10999" width="16.5703125" style="99" customWidth="1"/>
    <col min="11000" max="11000" width="3.42578125" style="99" customWidth="1"/>
    <col min="11001" max="11001" width="9.85546875" style="99" customWidth="1"/>
    <col min="11002" max="11002" width="10.28515625" style="99" customWidth="1"/>
    <col min="11003" max="11003" width="9.7109375" style="99" customWidth="1"/>
    <col min="11004" max="11004" width="10.140625" style="99" customWidth="1"/>
    <col min="11005" max="11005" width="9.42578125" style="99" customWidth="1"/>
    <col min="11006" max="11006" width="11.28515625" style="99" customWidth="1"/>
    <col min="11007" max="11007" width="11.140625" style="99" customWidth="1"/>
    <col min="11008" max="11008" width="9.28515625" style="99" customWidth="1"/>
    <col min="11009" max="11009" width="9.7109375" style="99" customWidth="1"/>
    <col min="11010" max="11010" width="10.28515625" style="99" customWidth="1"/>
    <col min="11011" max="11011" width="9.140625" style="99" customWidth="1"/>
    <col min="11012" max="11012" width="9.85546875" style="99" customWidth="1"/>
    <col min="11013" max="11013" width="10.28515625" style="99" customWidth="1"/>
    <col min="11014" max="11014" width="12" style="99" customWidth="1"/>
    <col min="11015" max="11015" width="9.7109375" style="99" customWidth="1"/>
    <col min="11016" max="11016" width="8.5703125" style="99" customWidth="1"/>
    <col min="11017" max="11017" width="9.28515625" style="99" customWidth="1"/>
    <col min="11018" max="11018" width="11.140625" style="99" customWidth="1"/>
    <col min="11019" max="11019" width="9.85546875" style="99" customWidth="1"/>
    <col min="11020" max="11021" width="11.140625" style="99" customWidth="1"/>
    <col min="11022" max="11022" width="12.42578125" style="99" customWidth="1"/>
    <col min="11023" max="11253" width="9.140625" style="99"/>
    <col min="11254" max="11254" width="5.28515625" style="99" customWidth="1"/>
    <col min="11255" max="11255" width="16.5703125" style="99" customWidth="1"/>
    <col min="11256" max="11256" width="3.42578125" style="99" customWidth="1"/>
    <col min="11257" max="11257" width="9.85546875" style="99" customWidth="1"/>
    <col min="11258" max="11258" width="10.28515625" style="99" customWidth="1"/>
    <col min="11259" max="11259" width="9.7109375" style="99" customWidth="1"/>
    <col min="11260" max="11260" width="10.140625" style="99" customWidth="1"/>
    <col min="11261" max="11261" width="9.42578125" style="99" customWidth="1"/>
    <col min="11262" max="11262" width="11.28515625" style="99" customWidth="1"/>
    <col min="11263" max="11263" width="11.140625" style="99" customWidth="1"/>
    <col min="11264" max="11264" width="9.28515625" style="99" customWidth="1"/>
    <col min="11265" max="11265" width="9.7109375" style="99" customWidth="1"/>
    <col min="11266" max="11266" width="10.28515625" style="99" customWidth="1"/>
    <col min="11267" max="11267" width="9.140625" style="99" customWidth="1"/>
    <col min="11268" max="11268" width="9.85546875" style="99" customWidth="1"/>
    <col min="11269" max="11269" width="10.28515625" style="99" customWidth="1"/>
    <col min="11270" max="11270" width="12" style="99" customWidth="1"/>
    <col min="11271" max="11271" width="9.7109375" style="99" customWidth="1"/>
    <col min="11272" max="11272" width="8.5703125" style="99" customWidth="1"/>
    <col min="11273" max="11273" width="9.28515625" style="99" customWidth="1"/>
    <col min="11274" max="11274" width="11.140625" style="99" customWidth="1"/>
    <col min="11275" max="11275" width="9.85546875" style="99" customWidth="1"/>
    <col min="11276" max="11277" width="11.140625" style="99" customWidth="1"/>
    <col min="11278" max="11278" width="12.42578125" style="99" customWidth="1"/>
    <col min="11279" max="11509" width="9.140625" style="99"/>
    <col min="11510" max="11510" width="5.28515625" style="99" customWidth="1"/>
    <col min="11511" max="11511" width="16.5703125" style="99" customWidth="1"/>
    <col min="11512" max="11512" width="3.42578125" style="99" customWidth="1"/>
    <col min="11513" max="11513" width="9.85546875" style="99" customWidth="1"/>
    <col min="11514" max="11514" width="10.28515625" style="99" customWidth="1"/>
    <col min="11515" max="11515" width="9.7109375" style="99" customWidth="1"/>
    <col min="11516" max="11516" width="10.140625" style="99" customWidth="1"/>
    <col min="11517" max="11517" width="9.42578125" style="99" customWidth="1"/>
    <col min="11518" max="11518" width="11.28515625" style="99" customWidth="1"/>
    <col min="11519" max="11519" width="11.140625" style="99" customWidth="1"/>
    <col min="11520" max="11520" width="9.28515625" style="99" customWidth="1"/>
    <col min="11521" max="11521" width="9.7109375" style="99" customWidth="1"/>
    <col min="11522" max="11522" width="10.28515625" style="99" customWidth="1"/>
    <col min="11523" max="11523" width="9.140625" style="99" customWidth="1"/>
    <col min="11524" max="11524" width="9.85546875" style="99" customWidth="1"/>
    <col min="11525" max="11525" width="10.28515625" style="99" customWidth="1"/>
    <col min="11526" max="11526" width="12" style="99" customWidth="1"/>
    <col min="11527" max="11527" width="9.7109375" style="99" customWidth="1"/>
    <col min="11528" max="11528" width="8.5703125" style="99" customWidth="1"/>
    <col min="11529" max="11529" width="9.28515625" style="99" customWidth="1"/>
    <col min="11530" max="11530" width="11.140625" style="99" customWidth="1"/>
    <col min="11531" max="11531" width="9.85546875" style="99" customWidth="1"/>
    <col min="11532" max="11533" width="11.140625" style="99" customWidth="1"/>
    <col min="11534" max="11534" width="12.42578125" style="99" customWidth="1"/>
    <col min="11535" max="11765" width="9.140625" style="99"/>
    <col min="11766" max="11766" width="5.28515625" style="99" customWidth="1"/>
    <col min="11767" max="11767" width="16.5703125" style="99" customWidth="1"/>
    <col min="11768" max="11768" width="3.42578125" style="99" customWidth="1"/>
    <col min="11769" max="11769" width="9.85546875" style="99" customWidth="1"/>
    <col min="11770" max="11770" width="10.28515625" style="99" customWidth="1"/>
    <col min="11771" max="11771" width="9.7109375" style="99" customWidth="1"/>
    <col min="11772" max="11772" width="10.140625" style="99" customWidth="1"/>
    <col min="11773" max="11773" width="9.42578125" style="99" customWidth="1"/>
    <col min="11774" max="11774" width="11.28515625" style="99" customWidth="1"/>
    <col min="11775" max="11775" width="11.140625" style="99" customWidth="1"/>
    <col min="11776" max="11776" width="9.28515625" style="99" customWidth="1"/>
    <col min="11777" max="11777" width="9.7109375" style="99" customWidth="1"/>
    <col min="11778" max="11778" width="10.28515625" style="99" customWidth="1"/>
    <col min="11779" max="11779" width="9.140625" style="99" customWidth="1"/>
    <col min="11780" max="11780" width="9.85546875" style="99" customWidth="1"/>
    <col min="11781" max="11781" width="10.28515625" style="99" customWidth="1"/>
    <col min="11782" max="11782" width="12" style="99" customWidth="1"/>
    <col min="11783" max="11783" width="9.7109375" style="99" customWidth="1"/>
    <col min="11784" max="11784" width="8.5703125" style="99" customWidth="1"/>
    <col min="11785" max="11785" width="9.28515625" style="99" customWidth="1"/>
    <col min="11786" max="11786" width="11.140625" style="99" customWidth="1"/>
    <col min="11787" max="11787" width="9.85546875" style="99" customWidth="1"/>
    <col min="11788" max="11789" width="11.140625" style="99" customWidth="1"/>
    <col min="11790" max="11790" width="12.42578125" style="99" customWidth="1"/>
    <col min="11791" max="12021" width="9.140625" style="99"/>
    <col min="12022" max="12022" width="5.28515625" style="99" customWidth="1"/>
    <col min="12023" max="12023" width="16.5703125" style="99" customWidth="1"/>
    <col min="12024" max="12024" width="3.42578125" style="99" customWidth="1"/>
    <col min="12025" max="12025" width="9.85546875" style="99" customWidth="1"/>
    <col min="12026" max="12026" width="10.28515625" style="99" customWidth="1"/>
    <col min="12027" max="12027" width="9.7109375" style="99" customWidth="1"/>
    <col min="12028" max="12028" width="10.140625" style="99" customWidth="1"/>
    <col min="12029" max="12029" width="9.42578125" style="99" customWidth="1"/>
    <col min="12030" max="12030" width="11.28515625" style="99" customWidth="1"/>
    <col min="12031" max="12031" width="11.140625" style="99" customWidth="1"/>
    <col min="12032" max="12032" width="9.28515625" style="99" customWidth="1"/>
    <col min="12033" max="12033" width="9.7109375" style="99" customWidth="1"/>
    <col min="12034" max="12034" width="10.28515625" style="99" customWidth="1"/>
    <col min="12035" max="12035" width="9.140625" style="99" customWidth="1"/>
    <col min="12036" max="12036" width="9.85546875" style="99" customWidth="1"/>
    <col min="12037" max="12037" width="10.28515625" style="99" customWidth="1"/>
    <col min="12038" max="12038" width="12" style="99" customWidth="1"/>
    <col min="12039" max="12039" width="9.7109375" style="99" customWidth="1"/>
    <col min="12040" max="12040" width="8.5703125" style="99" customWidth="1"/>
    <col min="12041" max="12041" width="9.28515625" style="99" customWidth="1"/>
    <col min="12042" max="12042" width="11.140625" style="99" customWidth="1"/>
    <col min="12043" max="12043" width="9.85546875" style="99" customWidth="1"/>
    <col min="12044" max="12045" width="11.140625" style="99" customWidth="1"/>
    <col min="12046" max="12046" width="12.42578125" style="99" customWidth="1"/>
    <col min="12047" max="12277" width="9.140625" style="99"/>
    <col min="12278" max="12278" width="5.28515625" style="99" customWidth="1"/>
    <col min="12279" max="12279" width="16.5703125" style="99" customWidth="1"/>
    <col min="12280" max="12280" width="3.42578125" style="99" customWidth="1"/>
    <col min="12281" max="12281" width="9.85546875" style="99" customWidth="1"/>
    <col min="12282" max="12282" width="10.28515625" style="99" customWidth="1"/>
    <col min="12283" max="12283" width="9.7109375" style="99" customWidth="1"/>
    <col min="12284" max="12284" width="10.140625" style="99" customWidth="1"/>
    <col min="12285" max="12285" width="9.42578125" style="99" customWidth="1"/>
    <col min="12286" max="12286" width="11.28515625" style="99" customWidth="1"/>
    <col min="12287" max="12287" width="11.140625" style="99" customWidth="1"/>
    <col min="12288" max="12288" width="9.28515625" style="99" customWidth="1"/>
    <col min="12289" max="12289" width="9.7109375" style="99" customWidth="1"/>
    <col min="12290" max="12290" width="10.28515625" style="99" customWidth="1"/>
    <col min="12291" max="12291" width="9.140625" style="99" customWidth="1"/>
    <col min="12292" max="12292" width="9.85546875" style="99" customWidth="1"/>
    <col min="12293" max="12293" width="10.28515625" style="99" customWidth="1"/>
    <col min="12294" max="12294" width="12" style="99" customWidth="1"/>
    <col min="12295" max="12295" width="9.7109375" style="99" customWidth="1"/>
    <col min="12296" max="12296" width="8.5703125" style="99" customWidth="1"/>
    <col min="12297" max="12297" width="9.28515625" style="99" customWidth="1"/>
    <col min="12298" max="12298" width="11.140625" style="99" customWidth="1"/>
    <col min="12299" max="12299" width="9.85546875" style="99" customWidth="1"/>
    <col min="12300" max="12301" width="11.140625" style="99" customWidth="1"/>
    <col min="12302" max="12302" width="12.42578125" style="99" customWidth="1"/>
    <col min="12303" max="12533" width="9.140625" style="99"/>
    <col min="12534" max="12534" width="5.28515625" style="99" customWidth="1"/>
    <col min="12535" max="12535" width="16.5703125" style="99" customWidth="1"/>
    <col min="12536" max="12536" width="3.42578125" style="99" customWidth="1"/>
    <col min="12537" max="12537" width="9.85546875" style="99" customWidth="1"/>
    <col min="12538" max="12538" width="10.28515625" style="99" customWidth="1"/>
    <col min="12539" max="12539" width="9.7109375" style="99" customWidth="1"/>
    <col min="12540" max="12540" width="10.140625" style="99" customWidth="1"/>
    <col min="12541" max="12541" width="9.42578125" style="99" customWidth="1"/>
    <col min="12542" max="12542" width="11.28515625" style="99" customWidth="1"/>
    <col min="12543" max="12543" width="11.140625" style="99" customWidth="1"/>
    <col min="12544" max="12544" width="9.28515625" style="99" customWidth="1"/>
    <col min="12545" max="12545" width="9.7109375" style="99" customWidth="1"/>
    <col min="12546" max="12546" width="10.28515625" style="99" customWidth="1"/>
    <col min="12547" max="12547" width="9.140625" style="99" customWidth="1"/>
    <col min="12548" max="12548" width="9.85546875" style="99" customWidth="1"/>
    <col min="12549" max="12549" width="10.28515625" style="99" customWidth="1"/>
    <col min="12550" max="12550" width="12" style="99" customWidth="1"/>
    <col min="12551" max="12551" width="9.7109375" style="99" customWidth="1"/>
    <col min="12552" max="12552" width="8.5703125" style="99" customWidth="1"/>
    <col min="12553" max="12553" width="9.28515625" style="99" customWidth="1"/>
    <col min="12554" max="12554" width="11.140625" style="99" customWidth="1"/>
    <col min="12555" max="12555" width="9.85546875" style="99" customWidth="1"/>
    <col min="12556" max="12557" width="11.140625" style="99" customWidth="1"/>
    <col min="12558" max="12558" width="12.42578125" style="99" customWidth="1"/>
    <col min="12559" max="12789" width="9.140625" style="99"/>
    <col min="12790" max="12790" width="5.28515625" style="99" customWidth="1"/>
    <col min="12791" max="12791" width="16.5703125" style="99" customWidth="1"/>
    <col min="12792" max="12792" width="3.42578125" style="99" customWidth="1"/>
    <col min="12793" max="12793" width="9.85546875" style="99" customWidth="1"/>
    <col min="12794" max="12794" width="10.28515625" style="99" customWidth="1"/>
    <col min="12795" max="12795" width="9.7109375" style="99" customWidth="1"/>
    <col min="12796" max="12796" width="10.140625" style="99" customWidth="1"/>
    <col min="12797" max="12797" width="9.42578125" style="99" customWidth="1"/>
    <col min="12798" max="12798" width="11.28515625" style="99" customWidth="1"/>
    <col min="12799" max="12799" width="11.140625" style="99" customWidth="1"/>
    <col min="12800" max="12800" width="9.28515625" style="99" customWidth="1"/>
    <col min="12801" max="12801" width="9.7109375" style="99" customWidth="1"/>
    <col min="12802" max="12802" width="10.28515625" style="99" customWidth="1"/>
    <col min="12803" max="12803" width="9.140625" style="99" customWidth="1"/>
    <col min="12804" max="12804" width="9.85546875" style="99" customWidth="1"/>
    <col min="12805" max="12805" width="10.28515625" style="99" customWidth="1"/>
    <col min="12806" max="12806" width="12" style="99" customWidth="1"/>
    <col min="12807" max="12807" width="9.7109375" style="99" customWidth="1"/>
    <col min="12808" max="12808" width="8.5703125" style="99" customWidth="1"/>
    <col min="12809" max="12809" width="9.28515625" style="99" customWidth="1"/>
    <col min="12810" max="12810" width="11.140625" style="99" customWidth="1"/>
    <col min="12811" max="12811" width="9.85546875" style="99" customWidth="1"/>
    <col min="12812" max="12813" width="11.140625" style="99" customWidth="1"/>
    <col min="12814" max="12814" width="12.42578125" style="99" customWidth="1"/>
    <col min="12815" max="13045" width="9.140625" style="99"/>
    <col min="13046" max="13046" width="5.28515625" style="99" customWidth="1"/>
    <col min="13047" max="13047" width="16.5703125" style="99" customWidth="1"/>
    <col min="13048" max="13048" width="3.42578125" style="99" customWidth="1"/>
    <col min="13049" max="13049" width="9.85546875" style="99" customWidth="1"/>
    <col min="13050" max="13050" width="10.28515625" style="99" customWidth="1"/>
    <col min="13051" max="13051" width="9.7109375" style="99" customWidth="1"/>
    <col min="13052" max="13052" width="10.140625" style="99" customWidth="1"/>
    <col min="13053" max="13053" width="9.42578125" style="99" customWidth="1"/>
    <col min="13054" max="13054" width="11.28515625" style="99" customWidth="1"/>
    <col min="13055" max="13055" width="11.140625" style="99" customWidth="1"/>
    <col min="13056" max="13056" width="9.28515625" style="99" customWidth="1"/>
    <col min="13057" max="13057" width="9.7109375" style="99" customWidth="1"/>
    <col min="13058" max="13058" width="10.28515625" style="99" customWidth="1"/>
    <col min="13059" max="13059" width="9.140625" style="99" customWidth="1"/>
    <col min="13060" max="13060" width="9.85546875" style="99" customWidth="1"/>
    <col min="13061" max="13061" width="10.28515625" style="99" customWidth="1"/>
    <col min="13062" max="13062" width="12" style="99" customWidth="1"/>
    <col min="13063" max="13063" width="9.7109375" style="99" customWidth="1"/>
    <col min="13064" max="13064" width="8.5703125" style="99" customWidth="1"/>
    <col min="13065" max="13065" width="9.28515625" style="99" customWidth="1"/>
    <col min="13066" max="13066" width="11.140625" style="99" customWidth="1"/>
    <col min="13067" max="13067" width="9.85546875" style="99" customWidth="1"/>
    <col min="13068" max="13069" width="11.140625" style="99" customWidth="1"/>
    <col min="13070" max="13070" width="12.42578125" style="99" customWidth="1"/>
    <col min="13071" max="13301" width="9.140625" style="99"/>
    <col min="13302" max="13302" width="5.28515625" style="99" customWidth="1"/>
    <col min="13303" max="13303" width="16.5703125" style="99" customWidth="1"/>
    <col min="13304" max="13304" width="3.42578125" style="99" customWidth="1"/>
    <col min="13305" max="13305" width="9.85546875" style="99" customWidth="1"/>
    <col min="13306" max="13306" width="10.28515625" style="99" customWidth="1"/>
    <col min="13307" max="13307" width="9.7109375" style="99" customWidth="1"/>
    <col min="13308" max="13308" width="10.140625" style="99" customWidth="1"/>
    <col min="13309" max="13309" width="9.42578125" style="99" customWidth="1"/>
    <col min="13310" max="13310" width="11.28515625" style="99" customWidth="1"/>
    <col min="13311" max="13311" width="11.140625" style="99" customWidth="1"/>
    <col min="13312" max="13312" width="9.28515625" style="99" customWidth="1"/>
    <col min="13313" max="13313" width="9.7109375" style="99" customWidth="1"/>
    <col min="13314" max="13314" width="10.28515625" style="99" customWidth="1"/>
    <col min="13315" max="13315" width="9.140625" style="99" customWidth="1"/>
    <col min="13316" max="13316" width="9.85546875" style="99" customWidth="1"/>
    <col min="13317" max="13317" width="10.28515625" style="99" customWidth="1"/>
    <col min="13318" max="13318" width="12" style="99" customWidth="1"/>
    <col min="13319" max="13319" width="9.7109375" style="99" customWidth="1"/>
    <col min="13320" max="13320" width="8.5703125" style="99" customWidth="1"/>
    <col min="13321" max="13321" width="9.28515625" style="99" customWidth="1"/>
    <col min="13322" max="13322" width="11.140625" style="99" customWidth="1"/>
    <col min="13323" max="13323" width="9.85546875" style="99" customWidth="1"/>
    <col min="13324" max="13325" width="11.140625" style="99" customWidth="1"/>
    <col min="13326" max="13326" width="12.42578125" style="99" customWidth="1"/>
    <col min="13327" max="13557" width="9.140625" style="99"/>
    <col min="13558" max="13558" width="5.28515625" style="99" customWidth="1"/>
    <col min="13559" max="13559" width="16.5703125" style="99" customWidth="1"/>
    <col min="13560" max="13560" width="3.42578125" style="99" customWidth="1"/>
    <col min="13561" max="13561" width="9.85546875" style="99" customWidth="1"/>
    <col min="13562" max="13562" width="10.28515625" style="99" customWidth="1"/>
    <col min="13563" max="13563" width="9.7109375" style="99" customWidth="1"/>
    <col min="13564" max="13564" width="10.140625" style="99" customWidth="1"/>
    <col min="13565" max="13565" width="9.42578125" style="99" customWidth="1"/>
    <col min="13566" max="13566" width="11.28515625" style="99" customWidth="1"/>
    <col min="13567" max="13567" width="11.140625" style="99" customWidth="1"/>
    <col min="13568" max="13568" width="9.28515625" style="99" customWidth="1"/>
    <col min="13569" max="13569" width="9.7109375" style="99" customWidth="1"/>
    <col min="13570" max="13570" width="10.28515625" style="99" customWidth="1"/>
    <col min="13571" max="13571" width="9.140625" style="99" customWidth="1"/>
    <col min="13572" max="13572" width="9.85546875" style="99" customWidth="1"/>
    <col min="13573" max="13573" width="10.28515625" style="99" customWidth="1"/>
    <col min="13574" max="13574" width="12" style="99" customWidth="1"/>
    <col min="13575" max="13575" width="9.7109375" style="99" customWidth="1"/>
    <col min="13576" max="13576" width="8.5703125" style="99" customWidth="1"/>
    <col min="13577" max="13577" width="9.28515625" style="99" customWidth="1"/>
    <col min="13578" max="13578" width="11.140625" style="99" customWidth="1"/>
    <col min="13579" max="13579" width="9.85546875" style="99" customWidth="1"/>
    <col min="13580" max="13581" width="11.140625" style="99" customWidth="1"/>
    <col min="13582" max="13582" width="12.42578125" style="99" customWidth="1"/>
    <col min="13583" max="13813" width="9.140625" style="99"/>
    <col min="13814" max="13814" width="5.28515625" style="99" customWidth="1"/>
    <col min="13815" max="13815" width="16.5703125" style="99" customWidth="1"/>
    <col min="13816" max="13816" width="3.42578125" style="99" customWidth="1"/>
    <col min="13817" max="13817" width="9.85546875" style="99" customWidth="1"/>
    <col min="13818" max="13818" width="10.28515625" style="99" customWidth="1"/>
    <col min="13819" max="13819" width="9.7109375" style="99" customWidth="1"/>
    <col min="13820" max="13820" width="10.140625" style="99" customWidth="1"/>
    <col min="13821" max="13821" width="9.42578125" style="99" customWidth="1"/>
    <col min="13822" max="13822" width="11.28515625" style="99" customWidth="1"/>
    <col min="13823" max="13823" width="11.140625" style="99" customWidth="1"/>
    <col min="13824" max="13824" width="9.28515625" style="99" customWidth="1"/>
    <col min="13825" max="13825" width="9.7109375" style="99" customWidth="1"/>
    <col min="13826" max="13826" width="10.28515625" style="99" customWidth="1"/>
    <col min="13827" max="13827" width="9.140625" style="99" customWidth="1"/>
    <col min="13828" max="13828" width="9.85546875" style="99" customWidth="1"/>
    <col min="13829" max="13829" width="10.28515625" style="99" customWidth="1"/>
    <col min="13830" max="13830" width="12" style="99" customWidth="1"/>
    <col min="13831" max="13831" width="9.7109375" style="99" customWidth="1"/>
    <col min="13832" max="13832" width="8.5703125" style="99" customWidth="1"/>
    <col min="13833" max="13833" width="9.28515625" style="99" customWidth="1"/>
    <col min="13834" max="13834" width="11.140625" style="99" customWidth="1"/>
    <col min="13835" max="13835" width="9.85546875" style="99" customWidth="1"/>
    <col min="13836" max="13837" width="11.140625" style="99" customWidth="1"/>
    <col min="13838" max="13838" width="12.42578125" style="99" customWidth="1"/>
    <col min="13839" max="14069" width="9.140625" style="99"/>
    <col min="14070" max="14070" width="5.28515625" style="99" customWidth="1"/>
    <col min="14071" max="14071" width="16.5703125" style="99" customWidth="1"/>
    <col min="14072" max="14072" width="3.42578125" style="99" customWidth="1"/>
    <col min="14073" max="14073" width="9.85546875" style="99" customWidth="1"/>
    <col min="14074" max="14074" width="10.28515625" style="99" customWidth="1"/>
    <col min="14075" max="14075" width="9.7109375" style="99" customWidth="1"/>
    <col min="14076" max="14076" width="10.140625" style="99" customWidth="1"/>
    <col min="14077" max="14077" width="9.42578125" style="99" customWidth="1"/>
    <col min="14078" max="14078" width="11.28515625" style="99" customWidth="1"/>
    <col min="14079" max="14079" width="11.140625" style="99" customWidth="1"/>
    <col min="14080" max="14080" width="9.28515625" style="99" customWidth="1"/>
    <col min="14081" max="14081" width="9.7109375" style="99" customWidth="1"/>
    <col min="14082" max="14082" width="10.28515625" style="99" customWidth="1"/>
    <col min="14083" max="14083" width="9.140625" style="99" customWidth="1"/>
    <col min="14084" max="14084" width="9.85546875" style="99" customWidth="1"/>
    <col min="14085" max="14085" width="10.28515625" style="99" customWidth="1"/>
    <col min="14086" max="14086" width="12" style="99" customWidth="1"/>
    <col min="14087" max="14087" width="9.7109375" style="99" customWidth="1"/>
    <col min="14088" max="14088" width="8.5703125" style="99" customWidth="1"/>
    <col min="14089" max="14089" width="9.28515625" style="99" customWidth="1"/>
    <col min="14090" max="14090" width="11.140625" style="99" customWidth="1"/>
    <col min="14091" max="14091" width="9.85546875" style="99" customWidth="1"/>
    <col min="14092" max="14093" width="11.140625" style="99" customWidth="1"/>
    <col min="14094" max="14094" width="12.42578125" style="99" customWidth="1"/>
    <col min="14095" max="14325" width="9.140625" style="99"/>
    <col min="14326" max="14326" width="5.28515625" style="99" customWidth="1"/>
    <col min="14327" max="14327" width="16.5703125" style="99" customWidth="1"/>
    <col min="14328" max="14328" width="3.42578125" style="99" customWidth="1"/>
    <col min="14329" max="14329" width="9.85546875" style="99" customWidth="1"/>
    <col min="14330" max="14330" width="10.28515625" style="99" customWidth="1"/>
    <col min="14331" max="14331" width="9.7109375" style="99" customWidth="1"/>
    <col min="14332" max="14332" width="10.140625" style="99" customWidth="1"/>
    <col min="14333" max="14333" width="9.42578125" style="99" customWidth="1"/>
    <col min="14334" max="14334" width="11.28515625" style="99" customWidth="1"/>
    <col min="14335" max="14335" width="11.140625" style="99" customWidth="1"/>
    <col min="14336" max="14336" width="9.28515625" style="99" customWidth="1"/>
    <col min="14337" max="14337" width="9.7109375" style="99" customWidth="1"/>
    <col min="14338" max="14338" width="10.28515625" style="99" customWidth="1"/>
    <col min="14339" max="14339" width="9.140625" style="99" customWidth="1"/>
    <col min="14340" max="14340" width="9.85546875" style="99" customWidth="1"/>
    <col min="14341" max="14341" width="10.28515625" style="99" customWidth="1"/>
    <col min="14342" max="14342" width="12" style="99" customWidth="1"/>
    <col min="14343" max="14343" width="9.7109375" style="99" customWidth="1"/>
    <col min="14344" max="14344" width="8.5703125" style="99" customWidth="1"/>
    <col min="14345" max="14345" width="9.28515625" style="99" customWidth="1"/>
    <col min="14346" max="14346" width="11.140625" style="99" customWidth="1"/>
    <col min="14347" max="14347" width="9.85546875" style="99" customWidth="1"/>
    <col min="14348" max="14349" width="11.140625" style="99" customWidth="1"/>
    <col min="14350" max="14350" width="12.42578125" style="99" customWidth="1"/>
    <col min="14351" max="14581" width="9.140625" style="99"/>
    <col min="14582" max="14582" width="5.28515625" style="99" customWidth="1"/>
    <col min="14583" max="14583" width="16.5703125" style="99" customWidth="1"/>
    <col min="14584" max="14584" width="3.42578125" style="99" customWidth="1"/>
    <col min="14585" max="14585" width="9.85546875" style="99" customWidth="1"/>
    <col min="14586" max="14586" width="10.28515625" style="99" customWidth="1"/>
    <col min="14587" max="14587" width="9.7109375" style="99" customWidth="1"/>
    <col min="14588" max="14588" width="10.140625" style="99" customWidth="1"/>
    <col min="14589" max="14589" width="9.42578125" style="99" customWidth="1"/>
    <col min="14590" max="14590" width="11.28515625" style="99" customWidth="1"/>
    <col min="14591" max="14591" width="11.140625" style="99" customWidth="1"/>
    <col min="14592" max="14592" width="9.28515625" style="99" customWidth="1"/>
    <col min="14593" max="14593" width="9.7109375" style="99" customWidth="1"/>
    <col min="14594" max="14594" width="10.28515625" style="99" customWidth="1"/>
    <col min="14595" max="14595" width="9.140625" style="99" customWidth="1"/>
    <col min="14596" max="14596" width="9.85546875" style="99" customWidth="1"/>
    <col min="14597" max="14597" width="10.28515625" style="99" customWidth="1"/>
    <col min="14598" max="14598" width="12" style="99" customWidth="1"/>
    <col min="14599" max="14599" width="9.7109375" style="99" customWidth="1"/>
    <col min="14600" max="14600" width="8.5703125" style="99" customWidth="1"/>
    <col min="14601" max="14601" width="9.28515625" style="99" customWidth="1"/>
    <col min="14602" max="14602" width="11.140625" style="99" customWidth="1"/>
    <col min="14603" max="14603" width="9.85546875" style="99" customWidth="1"/>
    <col min="14604" max="14605" width="11.140625" style="99" customWidth="1"/>
    <col min="14606" max="14606" width="12.42578125" style="99" customWidth="1"/>
    <col min="14607" max="14837" width="9.140625" style="99"/>
    <col min="14838" max="14838" width="5.28515625" style="99" customWidth="1"/>
    <col min="14839" max="14839" width="16.5703125" style="99" customWidth="1"/>
    <col min="14840" max="14840" width="3.42578125" style="99" customWidth="1"/>
    <col min="14841" max="14841" width="9.85546875" style="99" customWidth="1"/>
    <col min="14842" max="14842" width="10.28515625" style="99" customWidth="1"/>
    <col min="14843" max="14843" width="9.7109375" style="99" customWidth="1"/>
    <col min="14844" max="14844" width="10.140625" style="99" customWidth="1"/>
    <col min="14845" max="14845" width="9.42578125" style="99" customWidth="1"/>
    <col min="14846" max="14846" width="11.28515625" style="99" customWidth="1"/>
    <col min="14847" max="14847" width="11.140625" style="99" customWidth="1"/>
    <col min="14848" max="14848" width="9.28515625" style="99" customWidth="1"/>
    <col min="14849" max="14849" width="9.7109375" style="99" customWidth="1"/>
    <col min="14850" max="14850" width="10.28515625" style="99" customWidth="1"/>
    <col min="14851" max="14851" width="9.140625" style="99" customWidth="1"/>
    <col min="14852" max="14852" width="9.85546875" style="99" customWidth="1"/>
    <col min="14853" max="14853" width="10.28515625" style="99" customWidth="1"/>
    <col min="14854" max="14854" width="12" style="99" customWidth="1"/>
    <col min="14855" max="14855" width="9.7109375" style="99" customWidth="1"/>
    <col min="14856" max="14856" width="8.5703125" style="99" customWidth="1"/>
    <col min="14857" max="14857" width="9.28515625" style="99" customWidth="1"/>
    <col min="14858" max="14858" width="11.140625" style="99" customWidth="1"/>
    <col min="14859" max="14859" width="9.85546875" style="99" customWidth="1"/>
    <col min="14860" max="14861" width="11.140625" style="99" customWidth="1"/>
    <col min="14862" max="14862" width="12.42578125" style="99" customWidth="1"/>
    <col min="14863" max="15093" width="9.140625" style="99"/>
    <col min="15094" max="15094" width="5.28515625" style="99" customWidth="1"/>
    <col min="15095" max="15095" width="16.5703125" style="99" customWidth="1"/>
    <col min="15096" max="15096" width="3.42578125" style="99" customWidth="1"/>
    <col min="15097" max="15097" width="9.85546875" style="99" customWidth="1"/>
    <col min="15098" max="15098" width="10.28515625" style="99" customWidth="1"/>
    <col min="15099" max="15099" width="9.7109375" style="99" customWidth="1"/>
    <col min="15100" max="15100" width="10.140625" style="99" customWidth="1"/>
    <col min="15101" max="15101" width="9.42578125" style="99" customWidth="1"/>
    <col min="15102" max="15102" width="11.28515625" style="99" customWidth="1"/>
    <col min="15103" max="15103" width="11.140625" style="99" customWidth="1"/>
    <col min="15104" max="15104" width="9.28515625" style="99" customWidth="1"/>
    <col min="15105" max="15105" width="9.7109375" style="99" customWidth="1"/>
    <col min="15106" max="15106" width="10.28515625" style="99" customWidth="1"/>
    <col min="15107" max="15107" width="9.140625" style="99" customWidth="1"/>
    <col min="15108" max="15108" width="9.85546875" style="99" customWidth="1"/>
    <col min="15109" max="15109" width="10.28515625" style="99" customWidth="1"/>
    <col min="15110" max="15110" width="12" style="99" customWidth="1"/>
    <col min="15111" max="15111" width="9.7109375" style="99" customWidth="1"/>
    <col min="15112" max="15112" width="8.5703125" style="99" customWidth="1"/>
    <col min="15113" max="15113" width="9.28515625" style="99" customWidth="1"/>
    <col min="15114" max="15114" width="11.140625" style="99" customWidth="1"/>
    <col min="15115" max="15115" width="9.85546875" style="99" customWidth="1"/>
    <col min="15116" max="15117" width="11.140625" style="99" customWidth="1"/>
    <col min="15118" max="15118" width="12.42578125" style="99" customWidth="1"/>
    <col min="15119" max="15349" width="9.140625" style="99"/>
    <col min="15350" max="15350" width="5.28515625" style="99" customWidth="1"/>
    <col min="15351" max="15351" width="16.5703125" style="99" customWidth="1"/>
    <col min="15352" max="15352" width="3.42578125" style="99" customWidth="1"/>
    <col min="15353" max="15353" width="9.85546875" style="99" customWidth="1"/>
    <col min="15354" max="15354" width="10.28515625" style="99" customWidth="1"/>
    <col min="15355" max="15355" width="9.7109375" style="99" customWidth="1"/>
    <col min="15356" max="15356" width="10.140625" style="99" customWidth="1"/>
    <col min="15357" max="15357" width="9.42578125" style="99" customWidth="1"/>
    <col min="15358" max="15358" width="11.28515625" style="99" customWidth="1"/>
    <col min="15359" max="15359" width="11.140625" style="99" customWidth="1"/>
    <col min="15360" max="15360" width="9.28515625" style="99" customWidth="1"/>
    <col min="15361" max="15361" width="9.7109375" style="99" customWidth="1"/>
    <col min="15362" max="15362" width="10.28515625" style="99" customWidth="1"/>
    <col min="15363" max="15363" width="9.140625" style="99" customWidth="1"/>
    <col min="15364" max="15364" width="9.85546875" style="99" customWidth="1"/>
    <col min="15365" max="15365" width="10.28515625" style="99" customWidth="1"/>
    <col min="15366" max="15366" width="12" style="99" customWidth="1"/>
    <col min="15367" max="15367" width="9.7109375" style="99" customWidth="1"/>
    <col min="15368" max="15368" width="8.5703125" style="99" customWidth="1"/>
    <col min="15369" max="15369" width="9.28515625" style="99" customWidth="1"/>
    <col min="15370" max="15370" width="11.140625" style="99" customWidth="1"/>
    <col min="15371" max="15371" width="9.85546875" style="99" customWidth="1"/>
    <col min="15372" max="15373" width="11.140625" style="99" customWidth="1"/>
    <col min="15374" max="15374" width="12.42578125" style="99" customWidth="1"/>
    <col min="15375" max="15605" width="9.140625" style="99"/>
    <col min="15606" max="15606" width="5.28515625" style="99" customWidth="1"/>
    <col min="15607" max="15607" width="16.5703125" style="99" customWidth="1"/>
    <col min="15608" max="15608" width="3.42578125" style="99" customWidth="1"/>
    <col min="15609" max="15609" width="9.85546875" style="99" customWidth="1"/>
    <col min="15610" max="15610" width="10.28515625" style="99" customWidth="1"/>
    <col min="15611" max="15611" width="9.7109375" style="99" customWidth="1"/>
    <col min="15612" max="15612" width="10.140625" style="99" customWidth="1"/>
    <col min="15613" max="15613" width="9.42578125" style="99" customWidth="1"/>
    <col min="15614" max="15614" width="11.28515625" style="99" customWidth="1"/>
    <col min="15615" max="15615" width="11.140625" style="99" customWidth="1"/>
    <col min="15616" max="15616" width="9.28515625" style="99" customWidth="1"/>
    <col min="15617" max="15617" width="9.7109375" style="99" customWidth="1"/>
    <col min="15618" max="15618" width="10.28515625" style="99" customWidth="1"/>
    <col min="15619" max="15619" width="9.140625" style="99" customWidth="1"/>
    <col min="15620" max="15620" width="9.85546875" style="99" customWidth="1"/>
    <col min="15621" max="15621" width="10.28515625" style="99" customWidth="1"/>
    <col min="15622" max="15622" width="12" style="99" customWidth="1"/>
    <col min="15623" max="15623" width="9.7109375" style="99" customWidth="1"/>
    <col min="15624" max="15624" width="8.5703125" style="99" customWidth="1"/>
    <col min="15625" max="15625" width="9.28515625" style="99" customWidth="1"/>
    <col min="15626" max="15626" width="11.140625" style="99" customWidth="1"/>
    <col min="15627" max="15627" width="9.85546875" style="99" customWidth="1"/>
    <col min="15628" max="15629" width="11.140625" style="99" customWidth="1"/>
    <col min="15630" max="15630" width="12.42578125" style="99" customWidth="1"/>
    <col min="15631" max="15861" width="9.140625" style="99"/>
    <col min="15862" max="15862" width="5.28515625" style="99" customWidth="1"/>
    <col min="15863" max="15863" width="16.5703125" style="99" customWidth="1"/>
    <col min="15864" max="15864" width="3.42578125" style="99" customWidth="1"/>
    <col min="15865" max="15865" width="9.85546875" style="99" customWidth="1"/>
    <col min="15866" max="15866" width="10.28515625" style="99" customWidth="1"/>
    <col min="15867" max="15867" width="9.7109375" style="99" customWidth="1"/>
    <col min="15868" max="15868" width="10.140625" style="99" customWidth="1"/>
    <col min="15869" max="15869" width="9.42578125" style="99" customWidth="1"/>
    <col min="15870" max="15870" width="11.28515625" style="99" customWidth="1"/>
    <col min="15871" max="15871" width="11.140625" style="99" customWidth="1"/>
    <col min="15872" max="15872" width="9.28515625" style="99" customWidth="1"/>
    <col min="15873" max="15873" width="9.7109375" style="99" customWidth="1"/>
    <col min="15874" max="15874" width="10.28515625" style="99" customWidth="1"/>
    <col min="15875" max="15875" width="9.140625" style="99" customWidth="1"/>
    <col min="15876" max="15876" width="9.85546875" style="99" customWidth="1"/>
    <col min="15877" max="15877" width="10.28515625" style="99" customWidth="1"/>
    <col min="15878" max="15878" width="12" style="99" customWidth="1"/>
    <col min="15879" max="15879" width="9.7109375" style="99" customWidth="1"/>
    <col min="15880" max="15880" width="8.5703125" style="99" customWidth="1"/>
    <col min="15881" max="15881" width="9.28515625" style="99" customWidth="1"/>
    <col min="15882" max="15882" width="11.140625" style="99" customWidth="1"/>
    <col min="15883" max="15883" width="9.85546875" style="99" customWidth="1"/>
    <col min="15884" max="15885" width="11.140625" style="99" customWidth="1"/>
    <col min="15886" max="15886" width="12.42578125" style="99" customWidth="1"/>
    <col min="15887" max="16117" width="9.140625" style="99"/>
    <col min="16118" max="16118" width="5.28515625" style="99" customWidth="1"/>
    <col min="16119" max="16119" width="16.5703125" style="99" customWidth="1"/>
    <col min="16120" max="16120" width="3.42578125" style="99" customWidth="1"/>
    <col min="16121" max="16121" width="9.85546875" style="99" customWidth="1"/>
    <col min="16122" max="16122" width="10.28515625" style="99" customWidth="1"/>
    <col min="16123" max="16123" width="9.7109375" style="99" customWidth="1"/>
    <col min="16124" max="16124" width="10.140625" style="99" customWidth="1"/>
    <col min="16125" max="16125" width="9.42578125" style="99" customWidth="1"/>
    <col min="16126" max="16126" width="11.28515625" style="99" customWidth="1"/>
    <col min="16127" max="16127" width="11.140625" style="99" customWidth="1"/>
    <col min="16128" max="16128" width="9.28515625" style="99" customWidth="1"/>
    <col min="16129" max="16129" width="9.7109375" style="99" customWidth="1"/>
    <col min="16130" max="16130" width="10.28515625" style="99" customWidth="1"/>
    <col min="16131" max="16131" width="9.140625" style="99" customWidth="1"/>
    <col min="16132" max="16132" width="9.85546875" style="99" customWidth="1"/>
    <col min="16133" max="16133" width="10.28515625" style="99" customWidth="1"/>
    <col min="16134" max="16134" width="12" style="99" customWidth="1"/>
    <col min="16135" max="16135" width="9.7109375" style="99" customWidth="1"/>
    <col min="16136" max="16136" width="8.5703125" style="99" customWidth="1"/>
    <col min="16137" max="16137" width="9.28515625" style="99" customWidth="1"/>
    <col min="16138" max="16138" width="11.140625" style="99" customWidth="1"/>
    <col min="16139" max="16139" width="9.85546875" style="99" customWidth="1"/>
    <col min="16140" max="16141" width="11.140625" style="99" customWidth="1"/>
    <col min="16142" max="16142" width="12.42578125" style="99" customWidth="1"/>
    <col min="16143" max="16384" width="9.140625" style="99"/>
  </cols>
  <sheetData>
    <row r="2" spans="1:14" ht="18" x14ac:dyDescent="0.25">
      <c r="C2" s="97"/>
      <c r="L2"/>
      <c r="M2" s="183"/>
    </row>
    <row r="3" spans="1:14" ht="15" x14ac:dyDescent="0.25">
      <c r="L3"/>
      <c r="M3" s="183"/>
    </row>
    <row r="4" spans="1:14" ht="29.25" customHeight="1" x14ac:dyDescent="0.3">
      <c r="A4" s="713" t="s">
        <v>591</v>
      </c>
      <c r="B4" s="293"/>
      <c r="C4" s="293"/>
      <c r="D4" s="293"/>
      <c r="E4" s="293"/>
      <c r="F4" s="293"/>
      <c r="G4" s="293"/>
      <c r="H4" s="293"/>
      <c r="I4" s="293"/>
      <c r="J4" s="293"/>
      <c r="K4" s="293"/>
      <c r="L4" s="185"/>
      <c r="M4" s="683" t="s">
        <v>593</v>
      </c>
      <c r="N4" s="98"/>
    </row>
    <row r="5" spans="1:14" ht="19.5" customHeight="1" thickBot="1" x14ac:dyDescent="0.35">
      <c r="A5" s="699" t="s">
        <v>22</v>
      </c>
      <c r="B5" s="101"/>
      <c r="C5" s="100"/>
      <c r="D5" s="98"/>
      <c r="E5" s="98"/>
      <c r="F5" s="97" t="s">
        <v>592</v>
      </c>
      <c r="G5" s="98"/>
      <c r="H5" s="98"/>
      <c r="I5" s="98"/>
      <c r="J5" s="97"/>
      <c r="K5" s="98"/>
      <c r="L5" s="98"/>
      <c r="M5" s="98"/>
      <c r="N5" s="98"/>
    </row>
    <row r="6" spans="1:14" ht="17.100000000000001" customHeight="1" x14ac:dyDescent="0.25">
      <c r="A6" s="259" t="s">
        <v>119</v>
      </c>
      <c r="B6" s="774" t="s">
        <v>120</v>
      </c>
      <c r="C6" s="775"/>
      <c r="D6" s="776" t="s">
        <v>121</v>
      </c>
      <c r="E6" s="777"/>
      <c r="F6" s="776" t="s">
        <v>122</v>
      </c>
      <c r="G6" s="777"/>
      <c r="H6" s="776" t="s">
        <v>123</v>
      </c>
      <c r="I6" s="777"/>
      <c r="J6" s="776" t="s">
        <v>124</v>
      </c>
      <c r="K6" s="782"/>
      <c r="L6" s="787" t="s">
        <v>266</v>
      </c>
      <c r="M6" s="776" t="s">
        <v>73</v>
      </c>
      <c r="N6" s="782"/>
    </row>
    <row r="7" spans="1:14" ht="17.100000000000001" customHeight="1" x14ac:dyDescent="0.25">
      <c r="A7" s="260" t="s">
        <v>125</v>
      </c>
      <c r="B7" s="265"/>
      <c r="C7" s="266"/>
      <c r="D7" s="778"/>
      <c r="E7" s="779"/>
      <c r="F7" s="778"/>
      <c r="G7" s="779"/>
      <c r="H7" s="778"/>
      <c r="I7" s="779"/>
      <c r="J7" s="783"/>
      <c r="K7" s="784"/>
      <c r="L7" s="788"/>
      <c r="M7" s="783"/>
      <c r="N7" s="784"/>
    </row>
    <row r="8" spans="1:14" ht="17.100000000000001" customHeight="1" x14ac:dyDescent="0.25">
      <c r="A8" s="260"/>
      <c r="B8" s="265"/>
      <c r="C8" s="266"/>
      <c r="D8" s="778"/>
      <c r="E8" s="779"/>
      <c r="F8" s="778"/>
      <c r="G8" s="779"/>
      <c r="H8" s="778"/>
      <c r="I8" s="779"/>
      <c r="J8" s="783"/>
      <c r="K8" s="784"/>
      <c r="L8" s="788"/>
      <c r="M8" s="783"/>
      <c r="N8" s="784"/>
    </row>
    <row r="9" spans="1:14" ht="17.100000000000001" customHeight="1" x14ac:dyDescent="0.25">
      <c r="A9" s="260"/>
      <c r="B9" s="265"/>
      <c r="C9" s="266"/>
      <c r="D9" s="780"/>
      <c r="E9" s="781"/>
      <c r="F9" s="780"/>
      <c r="G9" s="781"/>
      <c r="H9" s="780"/>
      <c r="I9" s="781"/>
      <c r="J9" s="785"/>
      <c r="K9" s="786"/>
      <c r="L9" s="789"/>
      <c r="M9" s="785"/>
      <c r="N9" s="786"/>
    </row>
    <row r="10" spans="1:14" ht="17.100000000000001" customHeight="1" x14ac:dyDescent="0.25">
      <c r="A10" s="261"/>
      <c r="B10" s="267"/>
      <c r="C10" s="268"/>
      <c r="D10" s="248" t="s">
        <v>126</v>
      </c>
      <c r="E10" s="249" t="s">
        <v>127</v>
      </c>
      <c r="F10" s="248" t="s">
        <v>126</v>
      </c>
      <c r="G10" s="249" t="s">
        <v>127</v>
      </c>
      <c r="H10" s="248" t="s">
        <v>126</v>
      </c>
      <c r="I10" s="249" t="s">
        <v>127</v>
      </c>
      <c r="J10" s="248" t="s">
        <v>126</v>
      </c>
      <c r="K10" s="249" t="s">
        <v>127</v>
      </c>
      <c r="L10" s="285"/>
      <c r="M10" s="281" t="s">
        <v>126</v>
      </c>
      <c r="N10" s="284" t="s">
        <v>127</v>
      </c>
    </row>
    <row r="11" spans="1:14" s="105" customFormat="1" ht="17.100000000000001" customHeight="1" x14ac:dyDescent="0.25">
      <c r="A11" s="262">
        <v>1</v>
      </c>
      <c r="B11" s="250">
        <v>2</v>
      </c>
      <c r="C11" s="269">
        <v>3</v>
      </c>
      <c r="D11" s="250">
        <v>4</v>
      </c>
      <c r="E11" s="251">
        <v>5</v>
      </c>
      <c r="F11" s="250">
        <v>6</v>
      </c>
      <c r="G11" s="251">
        <v>7</v>
      </c>
      <c r="H11" s="250">
        <v>8</v>
      </c>
      <c r="I11" s="251">
        <v>9</v>
      </c>
      <c r="J11" s="250">
        <v>10</v>
      </c>
      <c r="K11" s="251">
        <v>11</v>
      </c>
      <c r="L11" s="286">
        <v>12</v>
      </c>
      <c r="M11" s="250">
        <v>13</v>
      </c>
      <c r="N11" s="251">
        <v>14</v>
      </c>
    </row>
    <row r="12" spans="1:14" ht="18" customHeight="1" x14ac:dyDescent="0.25">
      <c r="A12" s="263">
        <v>1</v>
      </c>
      <c r="B12" s="606" t="s">
        <v>34</v>
      </c>
      <c r="C12" s="607"/>
      <c r="D12" s="252"/>
      <c r="E12" s="253"/>
      <c r="F12" s="252"/>
      <c r="G12" s="253"/>
      <c r="H12" s="252"/>
      <c r="I12" s="253"/>
      <c r="J12" s="252"/>
      <c r="K12" s="253"/>
      <c r="L12" s="287"/>
      <c r="M12" s="252"/>
      <c r="N12" s="253"/>
    </row>
    <row r="13" spans="1:14" ht="7.5" customHeight="1" x14ac:dyDescent="0.25">
      <c r="A13" s="263"/>
      <c r="B13" s="272"/>
      <c r="C13" s="271"/>
      <c r="D13" s="252"/>
      <c r="E13" s="253"/>
      <c r="F13" s="252"/>
      <c r="G13" s="253"/>
      <c r="H13" s="252"/>
      <c r="I13" s="253"/>
      <c r="J13" s="252"/>
      <c r="K13" s="253"/>
      <c r="L13" s="287"/>
      <c r="M13" s="252"/>
      <c r="N13" s="253"/>
    </row>
    <row r="14" spans="1:14" s="629" customFormat="1" ht="38.1" customHeight="1" x14ac:dyDescent="0.25">
      <c r="A14" s="622"/>
      <c r="B14" s="270" t="s">
        <v>129</v>
      </c>
      <c r="C14" s="623" t="s">
        <v>130</v>
      </c>
      <c r="D14" s="624"/>
      <c r="E14" s="625"/>
      <c r="F14" s="624"/>
      <c r="G14" s="625"/>
      <c r="H14" s="624"/>
      <c r="I14" s="625"/>
      <c r="J14" s="624"/>
      <c r="K14" s="625"/>
      <c r="L14" s="626"/>
      <c r="M14" s="627">
        <f>D14+F14+H14+J14</f>
        <v>0</v>
      </c>
      <c r="N14" s="628">
        <f>E14+G14+I14+K14+L14</f>
        <v>0</v>
      </c>
    </row>
    <row r="15" spans="1:14" s="629" customFormat="1" ht="38.1" customHeight="1" x14ac:dyDescent="0.25">
      <c r="A15" s="622"/>
      <c r="B15" s="272"/>
      <c r="C15" s="623" t="s">
        <v>131</v>
      </c>
      <c r="D15" s="624"/>
      <c r="E15" s="625"/>
      <c r="F15" s="624"/>
      <c r="G15" s="625"/>
      <c r="H15" s="624"/>
      <c r="I15" s="625"/>
      <c r="J15" s="624"/>
      <c r="K15" s="625"/>
      <c r="L15" s="626"/>
      <c r="M15" s="627">
        <f t="shared" ref="M15:M16" si="0">D15+F15+H15+J15</f>
        <v>0</v>
      </c>
      <c r="N15" s="628">
        <f t="shared" ref="N15:N16" si="1">E15+G15+I15+K15+L15</f>
        <v>0</v>
      </c>
    </row>
    <row r="16" spans="1:14" s="629" customFormat="1" ht="38.1" customHeight="1" x14ac:dyDescent="0.25">
      <c r="A16" s="622"/>
      <c r="B16" s="272"/>
      <c r="C16" s="623" t="s">
        <v>439</v>
      </c>
      <c r="D16" s="624"/>
      <c r="E16" s="625"/>
      <c r="F16" s="624"/>
      <c r="G16" s="625"/>
      <c r="H16" s="624"/>
      <c r="I16" s="625"/>
      <c r="J16" s="624"/>
      <c r="K16" s="625"/>
      <c r="L16" s="626"/>
      <c r="M16" s="627">
        <f t="shared" si="0"/>
        <v>0</v>
      </c>
      <c r="N16" s="628">
        <f t="shared" si="1"/>
        <v>0</v>
      </c>
    </row>
    <row r="17" spans="1:14" ht="18" customHeight="1" x14ac:dyDescent="0.25">
      <c r="A17" s="263"/>
      <c r="B17" s="273"/>
      <c r="C17" s="274" t="s">
        <v>73</v>
      </c>
      <c r="D17" s="254">
        <f t="shared" ref="D17:N17" si="2">SUM(D14:D16)</f>
        <v>0</v>
      </c>
      <c r="E17" s="255">
        <f t="shared" si="2"/>
        <v>0</v>
      </c>
      <c r="F17" s="254">
        <f t="shared" si="2"/>
        <v>0</v>
      </c>
      <c r="G17" s="255">
        <f t="shared" si="2"/>
        <v>0</v>
      </c>
      <c r="H17" s="254">
        <f t="shared" si="2"/>
        <v>0</v>
      </c>
      <c r="I17" s="255">
        <f t="shared" si="2"/>
        <v>0</v>
      </c>
      <c r="J17" s="254">
        <f t="shared" si="2"/>
        <v>0</v>
      </c>
      <c r="K17" s="255">
        <f t="shared" si="2"/>
        <v>0</v>
      </c>
      <c r="L17" s="282">
        <f t="shared" si="2"/>
        <v>0</v>
      </c>
      <c r="M17" s="254">
        <f t="shared" si="2"/>
        <v>0</v>
      </c>
      <c r="N17" s="255">
        <f t="shared" si="2"/>
        <v>0</v>
      </c>
    </row>
    <row r="18" spans="1:14" ht="6" customHeight="1" x14ac:dyDescent="0.25">
      <c r="A18" s="263"/>
      <c r="B18" s="272"/>
      <c r="C18" s="271"/>
      <c r="D18" s="252"/>
      <c r="E18" s="253"/>
      <c r="F18" s="252"/>
      <c r="G18" s="253"/>
      <c r="H18" s="252"/>
      <c r="I18" s="253"/>
      <c r="J18" s="252"/>
      <c r="K18" s="253"/>
      <c r="L18" s="287"/>
      <c r="M18" s="252"/>
      <c r="N18" s="253"/>
    </row>
    <row r="19" spans="1:14" s="629" customFormat="1" ht="38.1" customHeight="1" x14ac:dyDescent="0.25">
      <c r="A19" s="622"/>
      <c r="B19" s="270" t="s">
        <v>133</v>
      </c>
      <c r="C19" s="623" t="s">
        <v>130</v>
      </c>
      <c r="D19" s="624"/>
      <c r="E19" s="625"/>
      <c r="F19" s="624"/>
      <c r="G19" s="625"/>
      <c r="H19" s="624"/>
      <c r="I19" s="625"/>
      <c r="J19" s="624"/>
      <c r="K19" s="625"/>
      <c r="L19" s="626"/>
      <c r="M19" s="627">
        <f t="shared" ref="M19:M21" si="3">D19+F19+H19+J19</f>
        <v>0</v>
      </c>
      <c r="N19" s="628">
        <f t="shared" ref="N19:N21" si="4">E19+G19+I19+K19+L19</f>
        <v>0</v>
      </c>
    </row>
    <row r="20" spans="1:14" s="629" customFormat="1" ht="38.1" customHeight="1" x14ac:dyDescent="0.25">
      <c r="A20" s="622"/>
      <c r="B20" s="272"/>
      <c r="C20" s="623" t="s">
        <v>131</v>
      </c>
      <c r="D20" s="624"/>
      <c r="E20" s="625"/>
      <c r="F20" s="624"/>
      <c r="G20" s="625"/>
      <c r="H20" s="624"/>
      <c r="I20" s="625"/>
      <c r="J20" s="624"/>
      <c r="K20" s="625"/>
      <c r="L20" s="626"/>
      <c r="M20" s="627">
        <f t="shared" si="3"/>
        <v>0</v>
      </c>
      <c r="N20" s="628">
        <f t="shared" si="4"/>
        <v>0</v>
      </c>
    </row>
    <row r="21" spans="1:14" s="629" customFormat="1" ht="38.1" customHeight="1" x14ac:dyDescent="0.25">
      <c r="A21" s="622"/>
      <c r="B21" s="272"/>
      <c r="C21" s="623" t="s">
        <v>134</v>
      </c>
      <c r="D21" s="624"/>
      <c r="E21" s="625"/>
      <c r="F21" s="624"/>
      <c r="G21" s="625"/>
      <c r="H21" s="624"/>
      <c r="I21" s="625"/>
      <c r="J21" s="624"/>
      <c r="K21" s="625"/>
      <c r="L21" s="626"/>
      <c r="M21" s="627">
        <f t="shared" si="3"/>
        <v>0</v>
      </c>
      <c r="N21" s="628">
        <f t="shared" si="4"/>
        <v>0</v>
      </c>
    </row>
    <row r="22" spans="1:14" ht="18" customHeight="1" x14ac:dyDescent="0.25">
      <c r="A22" s="263"/>
      <c r="B22" s="273"/>
      <c r="C22" s="274" t="s">
        <v>73</v>
      </c>
      <c r="D22" s="254">
        <f t="shared" ref="D22" si="5">SUM(D19:D21)</f>
        <v>0</v>
      </c>
      <c r="E22" s="255">
        <f t="shared" ref="E22" si="6">SUM(E19:E21)</f>
        <v>0</v>
      </c>
      <c r="F22" s="254">
        <f t="shared" ref="F22" si="7">SUM(F19:F21)</f>
        <v>0</v>
      </c>
      <c r="G22" s="255">
        <f t="shared" ref="G22" si="8">SUM(G19:G21)</f>
        <v>0</v>
      </c>
      <c r="H22" s="254">
        <f t="shared" ref="H22" si="9">SUM(H19:H21)</f>
        <v>0</v>
      </c>
      <c r="I22" s="255">
        <f t="shared" ref="I22" si="10">SUM(I19:I21)</f>
        <v>0</v>
      </c>
      <c r="J22" s="254">
        <f t="shared" ref="J22" si="11">SUM(J19:J21)</f>
        <v>0</v>
      </c>
      <c r="K22" s="255">
        <f t="shared" ref="K22" si="12">SUM(K19:K21)</f>
        <v>0</v>
      </c>
      <c r="L22" s="282">
        <f t="shared" ref="L22" si="13">SUM(L19:L21)</f>
        <v>0</v>
      </c>
      <c r="M22" s="254">
        <f t="shared" ref="M22" si="14">SUM(M19:M21)</f>
        <v>0</v>
      </c>
      <c r="N22" s="255">
        <f t="shared" ref="N22" si="15">SUM(N19:N21)</f>
        <v>0</v>
      </c>
    </row>
    <row r="23" spans="1:14" ht="6" customHeight="1" x14ac:dyDescent="0.25">
      <c r="A23" s="263"/>
      <c r="B23" s="272"/>
      <c r="C23" s="275"/>
      <c r="D23" s="252"/>
      <c r="E23" s="253"/>
      <c r="F23" s="252"/>
      <c r="G23" s="253"/>
      <c r="H23" s="252"/>
      <c r="I23" s="253"/>
      <c r="J23" s="252"/>
      <c r="K23" s="253"/>
      <c r="L23" s="287"/>
      <c r="M23" s="252"/>
      <c r="N23" s="253"/>
    </row>
    <row r="24" spans="1:14" s="629" customFormat="1" ht="38.1" customHeight="1" x14ac:dyDescent="0.25">
      <c r="A24" s="622"/>
      <c r="B24" s="270" t="s">
        <v>135</v>
      </c>
      <c r="C24" s="623" t="s">
        <v>130</v>
      </c>
      <c r="D24" s="624"/>
      <c r="E24" s="625"/>
      <c r="F24" s="624"/>
      <c r="G24" s="625"/>
      <c r="H24" s="624"/>
      <c r="I24" s="625"/>
      <c r="J24" s="624"/>
      <c r="K24" s="625"/>
      <c r="L24" s="626"/>
      <c r="M24" s="627">
        <f t="shared" ref="M24:M26" si="16">D24+F24+H24+J24</f>
        <v>0</v>
      </c>
      <c r="N24" s="628">
        <f t="shared" ref="N24:N26" si="17">E24+G24+I24+K24+L24</f>
        <v>0</v>
      </c>
    </row>
    <row r="25" spans="1:14" s="629" customFormat="1" ht="38.1" customHeight="1" x14ac:dyDescent="0.25">
      <c r="A25" s="622"/>
      <c r="B25" s="272"/>
      <c r="C25" s="623" t="s">
        <v>131</v>
      </c>
      <c r="D25" s="624"/>
      <c r="E25" s="625"/>
      <c r="F25" s="624"/>
      <c r="G25" s="625"/>
      <c r="H25" s="624"/>
      <c r="I25" s="625"/>
      <c r="J25" s="624"/>
      <c r="K25" s="625"/>
      <c r="L25" s="626"/>
      <c r="M25" s="627">
        <f t="shared" si="16"/>
        <v>0</v>
      </c>
      <c r="N25" s="628">
        <f t="shared" si="17"/>
        <v>0</v>
      </c>
    </row>
    <row r="26" spans="1:14" s="629" customFormat="1" ht="38.1" customHeight="1" x14ac:dyDescent="0.25">
      <c r="A26" s="622"/>
      <c r="B26" s="272"/>
      <c r="C26" s="623" t="s">
        <v>134</v>
      </c>
      <c r="D26" s="624"/>
      <c r="E26" s="625"/>
      <c r="F26" s="624"/>
      <c r="G26" s="625"/>
      <c r="H26" s="624"/>
      <c r="I26" s="625"/>
      <c r="J26" s="624"/>
      <c r="K26" s="625"/>
      <c r="L26" s="626"/>
      <c r="M26" s="627">
        <f t="shared" si="16"/>
        <v>0</v>
      </c>
      <c r="N26" s="628">
        <f t="shared" si="17"/>
        <v>0</v>
      </c>
    </row>
    <row r="27" spans="1:14" ht="18" customHeight="1" x14ac:dyDescent="0.25">
      <c r="A27" s="263"/>
      <c r="B27" s="273"/>
      <c r="C27" s="274" t="s">
        <v>73</v>
      </c>
      <c r="D27" s="254">
        <f t="shared" ref="D27" si="18">SUM(D24:D26)</f>
        <v>0</v>
      </c>
      <c r="E27" s="255">
        <f t="shared" ref="E27" si="19">SUM(E24:E26)</f>
        <v>0</v>
      </c>
      <c r="F27" s="254">
        <f t="shared" ref="F27" si="20">SUM(F24:F26)</f>
        <v>0</v>
      </c>
      <c r="G27" s="255">
        <f t="shared" ref="G27" si="21">SUM(G24:G26)</f>
        <v>0</v>
      </c>
      <c r="H27" s="254">
        <f t="shared" ref="H27" si="22">SUM(H24:H26)</f>
        <v>0</v>
      </c>
      <c r="I27" s="255">
        <f t="shared" ref="I27" si="23">SUM(I24:I26)</f>
        <v>0</v>
      </c>
      <c r="J27" s="254">
        <f t="shared" ref="J27" si="24">SUM(J24:J26)</f>
        <v>0</v>
      </c>
      <c r="K27" s="255">
        <f t="shared" ref="K27" si="25">SUM(K24:K26)</f>
        <v>0</v>
      </c>
      <c r="L27" s="282">
        <f t="shared" ref="L27" si="26">SUM(L24:L26)</f>
        <v>0</v>
      </c>
      <c r="M27" s="254">
        <f t="shared" ref="M27" si="27">SUM(M24:M26)</f>
        <v>0</v>
      </c>
      <c r="N27" s="255">
        <f t="shared" ref="N27" si="28">SUM(N24:N26)</f>
        <v>0</v>
      </c>
    </row>
    <row r="28" spans="1:14" ht="8.25" customHeight="1" x14ac:dyDescent="0.25">
      <c r="A28" s="263"/>
      <c r="B28" s="272"/>
      <c r="C28" s="275"/>
      <c r="D28" s="252"/>
      <c r="E28" s="253"/>
      <c r="F28" s="252"/>
      <c r="G28" s="253"/>
      <c r="H28" s="252"/>
      <c r="I28" s="253"/>
      <c r="J28" s="252"/>
      <c r="K28" s="253"/>
      <c r="L28" s="287"/>
      <c r="M28" s="252"/>
      <c r="N28" s="253"/>
    </row>
    <row r="29" spans="1:14" s="629" customFormat="1" ht="38.1" customHeight="1" x14ac:dyDescent="0.25">
      <c r="A29" s="622"/>
      <c r="B29" s="270" t="s">
        <v>136</v>
      </c>
      <c r="C29" s="630" t="s">
        <v>130</v>
      </c>
      <c r="D29" s="624"/>
      <c r="E29" s="625"/>
      <c r="F29" s="624"/>
      <c r="G29" s="625"/>
      <c r="H29" s="624"/>
      <c r="I29" s="625"/>
      <c r="J29" s="624"/>
      <c r="K29" s="625"/>
      <c r="L29" s="626"/>
      <c r="M29" s="627">
        <f>D29+F29+H29+J29</f>
        <v>0</v>
      </c>
      <c r="N29" s="628">
        <f>E29+G29+I29+K29+L29</f>
        <v>0</v>
      </c>
    </row>
    <row r="30" spans="1:14" ht="9.75" customHeight="1" x14ac:dyDescent="0.25">
      <c r="A30" s="263"/>
      <c r="B30" s="272"/>
      <c r="C30" s="275"/>
      <c r="D30" s="252"/>
      <c r="E30" s="253"/>
      <c r="F30" s="252"/>
      <c r="G30" s="253"/>
      <c r="H30" s="252"/>
      <c r="I30" s="253"/>
      <c r="J30" s="252"/>
      <c r="K30" s="253"/>
      <c r="L30" s="287"/>
      <c r="M30" s="252"/>
      <c r="N30" s="253"/>
    </row>
    <row r="31" spans="1:14" s="629" customFormat="1" ht="38.1" customHeight="1" x14ac:dyDescent="0.25">
      <c r="A31" s="622"/>
      <c r="B31" s="270" t="s">
        <v>137</v>
      </c>
      <c r="C31" s="630" t="s">
        <v>130</v>
      </c>
      <c r="D31" s="624"/>
      <c r="E31" s="625"/>
      <c r="F31" s="624"/>
      <c r="G31" s="625"/>
      <c r="H31" s="624"/>
      <c r="I31" s="625"/>
      <c r="J31" s="624"/>
      <c r="K31" s="625"/>
      <c r="L31" s="626"/>
      <c r="M31" s="627">
        <f>D31+F31+H31+J31</f>
        <v>0</v>
      </c>
      <c r="N31" s="628">
        <f>E31+G31+I31+K31+L31</f>
        <v>0</v>
      </c>
    </row>
    <row r="32" spans="1:14" ht="18" customHeight="1" x14ac:dyDescent="0.25">
      <c r="A32" s="263"/>
      <c r="B32" s="272"/>
      <c r="C32" s="271"/>
      <c r="D32" s="252"/>
      <c r="E32" s="253"/>
      <c r="F32" s="252"/>
      <c r="G32" s="253"/>
      <c r="H32" s="252"/>
      <c r="I32" s="253"/>
      <c r="J32" s="252"/>
      <c r="K32" s="253"/>
      <c r="L32" s="287"/>
      <c r="M32" s="252"/>
      <c r="N32" s="253"/>
    </row>
    <row r="33" spans="1:14" ht="18" customHeight="1" x14ac:dyDescent="0.25">
      <c r="A33" s="263"/>
      <c r="B33" s="276" t="s">
        <v>73</v>
      </c>
      <c r="C33" s="274"/>
      <c r="D33" s="254">
        <f t="shared" ref="D33:N33" si="29">+D31+D29+D27+D22+D17</f>
        <v>0</v>
      </c>
      <c r="E33" s="255">
        <f t="shared" si="29"/>
        <v>0</v>
      </c>
      <c r="F33" s="254">
        <f t="shared" si="29"/>
        <v>0</v>
      </c>
      <c r="G33" s="255">
        <f t="shared" si="29"/>
        <v>0</v>
      </c>
      <c r="H33" s="254">
        <f t="shared" si="29"/>
        <v>0</v>
      </c>
      <c r="I33" s="255">
        <f t="shared" si="29"/>
        <v>0</v>
      </c>
      <c r="J33" s="254">
        <f t="shared" si="29"/>
        <v>0</v>
      </c>
      <c r="K33" s="255">
        <f t="shared" si="29"/>
        <v>0</v>
      </c>
      <c r="L33" s="282">
        <f t="shared" si="29"/>
        <v>0</v>
      </c>
      <c r="M33" s="254">
        <f t="shared" si="29"/>
        <v>0</v>
      </c>
      <c r="N33" s="255">
        <f t="shared" si="29"/>
        <v>0</v>
      </c>
    </row>
    <row r="34" spans="1:14" ht="18" customHeight="1" x14ac:dyDescent="0.25">
      <c r="A34" s="263">
        <v>2</v>
      </c>
      <c r="B34" s="606" t="s">
        <v>33</v>
      </c>
      <c r="C34" s="607"/>
      <c r="D34" s="252"/>
      <c r="E34" s="253"/>
      <c r="F34" s="252"/>
      <c r="G34" s="253"/>
      <c r="H34" s="252"/>
      <c r="I34" s="253"/>
      <c r="J34" s="252"/>
      <c r="K34" s="253"/>
      <c r="L34" s="287"/>
      <c r="M34" s="252"/>
      <c r="N34" s="253"/>
    </row>
    <row r="35" spans="1:14" ht="7.5" customHeight="1" x14ac:dyDescent="0.25">
      <c r="A35" s="263"/>
      <c r="B35" s="272"/>
      <c r="C35" s="271"/>
      <c r="D35" s="252"/>
      <c r="E35" s="253"/>
      <c r="F35" s="252"/>
      <c r="G35" s="253"/>
      <c r="H35" s="252"/>
      <c r="I35" s="253"/>
      <c r="J35" s="252"/>
      <c r="K35" s="253"/>
      <c r="L35" s="287"/>
      <c r="M35" s="252"/>
      <c r="N35" s="253"/>
    </row>
    <row r="36" spans="1:14" s="629" customFormat="1" ht="38.1" customHeight="1" x14ac:dyDescent="0.25">
      <c r="A36" s="622"/>
      <c r="B36" s="270" t="s">
        <v>138</v>
      </c>
      <c r="C36" s="623" t="s">
        <v>130</v>
      </c>
      <c r="D36" s="624"/>
      <c r="E36" s="625"/>
      <c r="F36" s="624"/>
      <c r="G36" s="625"/>
      <c r="H36" s="624"/>
      <c r="I36" s="625"/>
      <c r="J36" s="624"/>
      <c r="K36" s="625"/>
      <c r="L36" s="626"/>
      <c r="M36" s="627">
        <f>D36+F36+H36+J36</f>
        <v>0</v>
      </c>
      <c r="N36" s="628">
        <f>E36+G36+I36+K36+L36</f>
        <v>0</v>
      </c>
    </row>
    <row r="37" spans="1:14" ht="8.25" customHeight="1" x14ac:dyDescent="0.25">
      <c r="A37" s="263"/>
      <c r="B37" s="272"/>
      <c r="C37" s="271"/>
      <c r="D37" s="252"/>
      <c r="E37" s="253"/>
      <c r="F37" s="252"/>
      <c r="G37" s="253"/>
      <c r="H37" s="252"/>
      <c r="I37" s="253"/>
      <c r="J37" s="252"/>
      <c r="K37" s="253"/>
      <c r="L37" s="287"/>
      <c r="M37" s="252"/>
      <c r="N37" s="253"/>
    </row>
    <row r="38" spans="1:14" s="629" customFormat="1" ht="38.1" customHeight="1" x14ac:dyDescent="0.25">
      <c r="A38" s="622"/>
      <c r="B38" s="270" t="s">
        <v>138</v>
      </c>
      <c r="C38" s="623" t="s">
        <v>131</v>
      </c>
      <c r="D38" s="624"/>
      <c r="E38" s="625"/>
      <c r="F38" s="624"/>
      <c r="G38" s="625"/>
      <c r="H38" s="624"/>
      <c r="I38" s="625"/>
      <c r="J38" s="624"/>
      <c r="K38" s="625"/>
      <c r="L38" s="626"/>
      <c r="M38" s="627">
        <f>D38+F38+H38+J38</f>
        <v>0</v>
      </c>
      <c r="N38" s="628">
        <f>E38+G38+I38+K38+L38</f>
        <v>0</v>
      </c>
    </row>
    <row r="39" spans="1:14" ht="9" customHeight="1" x14ac:dyDescent="0.25">
      <c r="A39" s="263"/>
      <c r="B39" s="272"/>
      <c r="C39" s="271"/>
      <c r="D39" s="252"/>
      <c r="E39" s="253"/>
      <c r="F39" s="252"/>
      <c r="G39" s="253"/>
      <c r="H39" s="252"/>
      <c r="I39" s="253"/>
      <c r="J39" s="252"/>
      <c r="K39" s="253"/>
      <c r="L39" s="287"/>
      <c r="M39" s="252"/>
      <c r="N39" s="253"/>
    </row>
    <row r="40" spans="1:14" s="629" customFormat="1" ht="38.1" customHeight="1" x14ac:dyDescent="0.25">
      <c r="A40" s="622"/>
      <c r="B40" s="270" t="s">
        <v>138</v>
      </c>
      <c r="C40" s="623" t="s">
        <v>132</v>
      </c>
      <c r="D40" s="624"/>
      <c r="E40" s="625"/>
      <c r="F40" s="624"/>
      <c r="G40" s="625"/>
      <c r="H40" s="624"/>
      <c r="I40" s="625"/>
      <c r="J40" s="624"/>
      <c r="K40" s="625"/>
      <c r="L40" s="626"/>
      <c r="M40" s="627">
        <f>D40+F40+H40+J40</f>
        <v>0</v>
      </c>
      <c r="N40" s="628">
        <f>E40+G40+I40+K40+L40</f>
        <v>0</v>
      </c>
    </row>
    <row r="41" spans="1:14" ht="9" customHeight="1" x14ac:dyDescent="0.25">
      <c r="A41" s="263"/>
      <c r="B41" s="272"/>
      <c r="C41" s="275"/>
      <c r="D41" s="252"/>
      <c r="E41" s="253"/>
      <c r="F41" s="252"/>
      <c r="G41" s="253"/>
      <c r="H41" s="252"/>
      <c r="I41" s="253"/>
      <c r="J41" s="252"/>
      <c r="K41" s="253"/>
      <c r="L41" s="287"/>
      <c r="M41" s="252"/>
      <c r="N41" s="253"/>
    </row>
    <row r="42" spans="1:14" s="629" customFormat="1" ht="38.1" customHeight="1" x14ac:dyDescent="0.25">
      <c r="A42" s="622"/>
      <c r="B42" s="270" t="s">
        <v>138</v>
      </c>
      <c r="C42" s="623" t="s">
        <v>139</v>
      </c>
      <c r="D42" s="624"/>
      <c r="E42" s="625"/>
      <c r="F42" s="624"/>
      <c r="G42" s="625"/>
      <c r="H42" s="624"/>
      <c r="I42" s="625"/>
      <c r="J42" s="624"/>
      <c r="K42" s="625"/>
      <c r="L42" s="626"/>
      <c r="M42" s="627">
        <f>D42+F42+H42+J42</f>
        <v>0</v>
      </c>
      <c r="N42" s="628">
        <f>E42+G42+I42+K42+L42</f>
        <v>0</v>
      </c>
    </row>
    <row r="43" spans="1:14" ht="8.25" customHeight="1" x14ac:dyDescent="0.25">
      <c r="A43" s="263"/>
      <c r="B43" s="272"/>
      <c r="C43" s="271"/>
      <c r="D43" s="252"/>
      <c r="E43" s="253"/>
      <c r="F43" s="252"/>
      <c r="G43" s="253"/>
      <c r="H43" s="252"/>
      <c r="I43" s="253"/>
      <c r="J43" s="252"/>
      <c r="K43" s="253"/>
      <c r="L43" s="287"/>
      <c r="M43" s="252"/>
      <c r="N43" s="253"/>
    </row>
    <row r="44" spans="1:14" s="629" customFormat="1" ht="38.1" customHeight="1" x14ac:dyDescent="0.25">
      <c r="A44" s="622"/>
      <c r="B44" s="270" t="s">
        <v>138</v>
      </c>
      <c r="C44" s="623" t="s">
        <v>140</v>
      </c>
      <c r="D44" s="624"/>
      <c r="E44" s="625"/>
      <c r="F44" s="624"/>
      <c r="G44" s="625"/>
      <c r="H44" s="624"/>
      <c r="I44" s="625"/>
      <c r="J44" s="624"/>
      <c r="K44" s="625"/>
      <c r="L44" s="626"/>
      <c r="M44" s="627">
        <f>D44+F44+H44+J44</f>
        <v>0</v>
      </c>
      <c r="N44" s="628">
        <f>E44+G44+I44+K44+L44</f>
        <v>0</v>
      </c>
    </row>
    <row r="45" spans="1:14" ht="18" customHeight="1" x14ac:dyDescent="0.25">
      <c r="A45" s="263"/>
      <c r="B45" s="270"/>
      <c r="C45" s="271"/>
      <c r="D45" s="252"/>
      <c r="E45" s="253"/>
      <c r="F45" s="252"/>
      <c r="G45" s="253"/>
      <c r="H45" s="252"/>
      <c r="I45" s="253"/>
      <c r="J45" s="252"/>
      <c r="K45" s="253"/>
      <c r="L45" s="287"/>
      <c r="M45" s="252"/>
      <c r="N45" s="253"/>
    </row>
    <row r="46" spans="1:14" ht="18" customHeight="1" x14ac:dyDescent="0.25">
      <c r="A46" s="263"/>
      <c r="B46" s="272"/>
      <c r="C46" s="271"/>
      <c r="D46" s="252"/>
      <c r="E46" s="253"/>
      <c r="F46" s="252"/>
      <c r="G46" s="253"/>
      <c r="H46" s="252"/>
      <c r="I46" s="253"/>
      <c r="J46" s="252"/>
      <c r="K46" s="253"/>
      <c r="L46" s="287"/>
      <c r="M46" s="252"/>
      <c r="N46" s="253"/>
    </row>
    <row r="47" spans="1:14" ht="18" customHeight="1" x14ac:dyDescent="0.25">
      <c r="A47" s="263"/>
      <c r="B47" s="277" t="s">
        <v>73</v>
      </c>
      <c r="C47" s="278"/>
      <c r="D47" s="254">
        <f t="shared" ref="D47:N47" si="30">SUM(D34:D46)</f>
        <v>0</v>
      </c>
      <c r="E47" s="255">
        <f t="shared" si="30"/>
        <v>0</v>
      </c>
      <c r="F47" s="254">
        <f t="shared" si="30"/>
        <v>0</v>
      </c>
      <c r="G47" s="255">
        <f t="shared" si="30"/>
        <v>0</v>
      </c>
      <c r="H47" s="254">
        <f t="shared" si="30"/>
        <v>0</v>
      </c>
      <c r="I47" s="255">
        <f t="shared" si="30"/>
        <v>0</v>
      </c>
      <c r="J47" s="254">
        <f t="shared" si="30"/>
        <v>0</v>
      </c>
      <c r="K47" s="255">
        <f t="shared" si="30"/>
        <v>0</v>
      </c>
      <c r="L47" s="282">
        <f t="shared" ref="L47" si="31">SUM(L34:L46)</f>
        <v>0</v>
      </c>
      <c r="M47" s="254">
        <f t="shared" si="30"/>
        <v>0</v>
      </c>
      <c r="N47" s="255">
        <f t="shared" si="30"/>
        <v>0</v>
      </c>
    </row>
    <row r="48" spans="1:14" s="629" customFormat="1" ht="38.1" customHeight="1" x14ac:dyDescent="0.25">
      <c r="A48" s="622">
        <v>3</v>
      </c>
      <c r="B48" s="606" t="s">
        <v>35</v>
      </c>
      <c r="C48" s="631"/>
      <c r="D48" s="624"/>
      <c r="E48" s="632"/>
      <c r="F48" s="624"/>
      <c r="G48" s="632"/>
      <c r="H48" s="624"/>
      <c r="I48" s="632"/>
      <c r="J48" s="624"/>
      <c r="K48" s="632"/>
      <c r="L48" s="633"/>
      <c r="M48" s="627">
        <f>D48+F48+H48+J48</f>
        <v>0</v>
      </c>
      <c r="N48" s="628">
        <f>E48+G48+I48+K48+L48</f>
        <v>0</v>
      </c>
    </row>
    <row r="49" spans="1:14" ht="8.25" customHeight="1" x14ac:dyDescent="0.25">
      <c r="A49" s="622"/>
      <c r="B49" s="272"/>
      <c r="C49" s="271"/>
      <c r="D49" s="252"/>
      <c r="E49" s="253"/>
      <c r="F49" s="252"/>
      <c r="G49" s="253"/>
      <c r="H49" s="252"/>
      <c r="I49" s="253"/>
      <c r="J49" s="252"/>
      <c r="K49" s="253"/>
      <c r="L49" s="287"/>
      <c r="M49" s="252"/>
      <c r="N49" s="253"/>
    </row>
    <row r="50" spans="1:14" s="98" customFormat="1" ht="18" customHeight="1" x14ac:dyDescent="0.25">
      <c r="A50" s="622"/>
      <c r="B50" s="277" t="s">
        <v>73</v>
      </c>
      <c r="C50" s="278"/>
      <c r="D50" s="254">
        <f t="shared" ref="D50:K50" si="32">SUM(D48:D48)</f>
        <v>0</v>
      </c>
      <c r="E50" s="255">
        <f t="shared" si="32"/>
        <v>0</v>
      </c>
      <c r="F50" s="254">
        <f t="shared" si="32"/>
        <v>0</v>
      </c>
      <c r="G50" s="255">
        <f t="shared" si="32"/>
        <v>0</v>
      </c>
      <c r="H50" s="254">
        <f t="shared" si="32"/>
        <v>0</v>
      </c>
      <c r="I50" s="255">
        <f t="shared" si="32"/>
        <v>0</v>
      </c>
      <c r="J50" s="254">
        <f t="shared" si="32"/>
        <v>0</v>
      </c>
      <c r="K50" s="255">
        <f t="shared" si="32"/>
        <v>0</v>
      </c>
      <c r="L50" s="282">
        <f t="shared" ref="L50" si="33">SUM(L48:L48)</f>
        <v>0</v>
      </c>
      <c r="M50" s="254">
        <f>D50+F50+H50+J50</f>
        <v>0</v>
      </c>
      <c r="N50" s="255">
        <f>E50+G50+I50+K50+L50</f>
        <v>0</v>
      </c>
    </row>
    <row r="51" spans="1:14" s="629" customFormat="1" ht="38.1" customHeight="1" x14ac:dyDescent="0.25">
      <c r="A51" s="622">
        <v>4</v>
      </c>
      <c r="B51" s="608" t="s">
        <v>143</v>
      </c>
      <c r="C51" s="623" t="s">
        <v>142</v>
      </c>
      <c r="D51" s="624"/>
      <c r="E51" s="632"/>
      <c r="F51" s="624"/>
      <c r="G51" s="632"/>
      <c r="H51" s="624"/>
      <c r="I51" s="632"/>
      <c r="J51" s="624"/>
      <c r="K51" s="632"/>
      <c r="L51" s="633"/>
      <c r="M51" s="627">
        <f>D51+F51+H51+J51</f>
        <v>0</v>
      </c>
      <c r="N51" s="628">
        <f>E51+G51+I51+K51+L51</f>
        <v>0</v>
      </c>
    </row>
    <row r="52" spans="1:14" s="629" customFormat="1" ht="38.1" customHeight="1" x14ac:dyDescent="0.25">
      <c r="A52" s="622"/>
      <c r="B52" s="272"/>
      <c r="C52" s="623" t="s">
        <v>61</v>
      </c>
      <c r="D52" s="624"/>
      <c r="E52" s="625"/>
      <c r="F52" s="624"/>
      <c r="G52" s="625"/>
      <c r="H52" s="624"/>
      <c r="I52" s="625"/>
      <c r="J52" s="624"/>
      <c r="K52" s="625"/>
      <c r="L52" s="626"/>
      <c r="M52" s="627"/>
      <c r="N52" s="628"/>
    </row>
    <row r="53" spans="1:14" ht="8.25" customHeight="1" x14ac:dyDescent="0.25">
      <c r="A53" s="263"/>
      <c r="B53" s="272"/>
      <c r="C53" s="271"/>
      <c r="D53" s="252"/>
      <c r="E53" s="253"/>
      <c r="F53" s="252"/>
      <c r="G53" s="253"/>
      <c r="H53" s="252"/>
      <c r="I53" s="253"/>
      <c r="J53" s="252"/>
      <c r="K53" s="253"/>
      <c r="L53" s="287"/>
      <c r="M53" s="252"/>
      <c r="N53" s="253"/>
    </row>
    <row r="54" spans="1:14" s="98" customFormat="1" ht="18" customHeight="1" x14ac:dyDescent="0.25">
      <c r="A54" s="263"/>
      <c r="B54" s="277" t="s">
        <v>73</v>
      </c>
      <c r="C54" s="278"/>
      <c r="D54" s="254">
        <f t="shared" ref="D54:N54" si="34">SUM(D51:D53)</f>
        <v>0</v>
      </c>
      <c r="E54" s="255">
        <f t="shared" si="34"/>
        <v>0</v>
      </c>
      <c r="F54" s="254">
        <f t="shared" si="34"/>
        <v>0</v>
      </c>
      <c r="G54" s="255">
        <f t="shared" si="34"/>
        <v>0</v>
      </c>
      <c r="H54" s="254">
        <f t="shared" si="34"/>
        <v>0</v>
      </c>
      <c r="I54" s="255">
        <f t="shared" si="34"/>
        <v>0</v>
      </c>
      <c r="J54" s="254">
        <f t="shared" si="34"/>
        <v>0</v>
      </c>
      <c r="K54" s="255">
        <f t="shared" si="34"/>
        <v>0</v>
      </c>
      <c r="L54" s="282">
        <f t="shared" ref="L54" si="35">SUM(L51:L53)</f>
        <v>0</v>
      </c>
      <c r="M54" s="254">
        <f t="shared" si="34"/>
        <v>0</v>
      </c>
      <c r="N54" s="255">
        <f t="shared" si="34"/>
        <v>0</v>
      </c>
    </row>
    <row r="55" spans="1:14" s="629" customFormat="1" ht="38.1" customHeight="1" x14ac:dyDescent="0.25">
      <c r="A55" s="622">
        <v>5</v>
      </c>
      <c r="B55" s="608" t="s">
        <v>37</v>
      </c>
      <c r="C55" s="623" t="s">
        <v>145</v>
      </c>
      <c r="D55" s="624"/>
      <c r="E55" s="632"/>
      <c r="F55" s="624"/>
      <c r="G55" s="632"/>
      <c r="H55" s="624"/>
      <c r="I55" s="632"/>
      <c r="J55" s="624"/>
      <c r="K55" s="632"/>
      <c r="L55" s="633"/>
      <c r="M55" s="627">
        <f>D55+F55+H55+J55</f>
        <v>0</v>
      </c>
      <c r="N55" s="628">
        <f>E55+G55+I55+K55+L55</f>
        <v>0</v>
      </c>
    </row>
    <row r="56" spans="1:14" ht="18" customHeight="1" x14ac:dyDescent="0.25">
      <c r="A56" s="263"/>
      <c r="B56" s="272"/>
      <c r="C56" s="271"/>
      <c r="D56" s="252"/>
      <c r="E56" s="253"/>
      <c r="F56" s="252"/>
      <c r="G56" s="253"/>
      <c r="H56" s="252"/>
      <c r="I56" s="253"/>
      <c r="J56" s="252"/>
      <c r="K56" s="253"/>
      <c r="L56" s="287"/>
      <c r="M56" s="252"/>
      <c r="N56" s="253"/>
    </row>
    <row r="57" spans="1:14" ht="8.25" customHeight="1" x14ac:dyDescent="0.25">
      <c r="A57" s="263"/>
      <c r="B57" s="272"/>
      <c r="C57" s="271"/>
      <c r="D57" s="252"/>
      <c r="E57" s="253"/>
      <c r="F57" s="252"/>
      <c r="G57" s="253"/>
      <c r="H57" s="252"/>
      <c r="I57" s="253"/>
      <c r="J57" s="252"/>
      <c r="K57" s="253"/>
      <c r="L57" s="287"/>
      <c r="M57" s="252"/>
      <c r="N57" s="253"/>
    </row>
    <row r="58" spans="1:14" s="98" customFormat="1" ht="18" customHeight="1" x14ac:dyDescent="0.25">
      <c r="A58" s="263"/>
      <c r="B58" s="277" t="s">
        <v>73</v>
      </c>
      <c r="C58" s="278"/>
      <c r="D58" s="254">
        <f t="shared" ref="D58" si="36">SUM(D55:D57)</f>
        <v>0</v>
      </c>
      <c r="E58" s="255">
        <f t="shared" ref="E58" si="37">SUM(E55:E57)</f>
        <v>0</v>
      </c>
      <c r="F58" s="254">
        <f t="shared" ref="F58" si="38">SUM(F55:F57)</f>
        <v>0</v>
      </c>
      <c r="G58" s="255">
        <f t="shared" ref="G58" si="39">SUM(G55:G57)</f>
        <v>0</v>
      </c>
      <c r="H58" s="254">
        <f t="shared" ref="H58" si="40">SUM(H55:H57)</f>
        <v>0</v>
      </c>
      <c r="I58" s="255">
        <f t="shared" ref="I58" si="41">SUM(I55:I57)</f>
        <v>0</v>
      </c>
      <c r="J58" s="254">
        <f t="shared" ref="J58" si="42">SUM(J55:J57)</f>
        <v>0</v>
      </c>
      <c r="K58" s="255">
        <f t="shared" ref="K58" si="43">SUM(K55:K57)</f>
        <v>0</v>
      </c>
      <c r="L58" s="282">
        <f t="shared" ref="L58" si="44">SUM(L55:L57)</f>
        <v>0</v>
      </c>
      <c r="M58" s="254">
        <f t="shared" ref="M58" si="45">SUM(M55:M57)</f>
        <v>0</v>
      </c>
      <c r="N58" s="255">
        <f t="shared" ref="N58" si="46">SUM(N55:N57)</f>
        <v>0</v>
      </c>
    </row>
    <row r="59" spans="1:14" ht="18" customHeight="1" thickBot="1" x14ac:dyDescent="0.3">
      <c r="A59" s="264"/>
      <c r="B59" s="279" t="s">
        <v>144</v>
      </c>
      <c r="C59" s="280"/>
      <c r="D59" s="256">
        <f t="shared" ref="D59:N59" si="47">+D58+D54+D50+D47+D33</f>
        <v>0</v>
      </c>
      <c r="E59" s="257">
        <f t="shared" si="47"/>
        <v>0</v>
      </c>
      <c r="F59" s="256">
        <f t="shared" si="47"/>
        <v>0</v>
      </c>
      <c r="G59" s="257">
        <f t="shared" si="47"/>
        <v>0</v>
      </c>
      <c r="H59" s="256">
        <f t="shared" si="47"/>
        <v>0</v>
      </c>
      <c r="I59" s="257">
        <f t="shared" si="47"/>
        <v>0</v>
      </c>
      <c r="J59" s="256">
        <f t="shared" si="47"/>
        <v>0</v>
      </c>
      <c r="K59" s="257">
        <f t="shared" si="47"/>
        <v>0</v>
      </c>
      <c r="L59" s="283">
        <f t="shared" si="47"/>
        <v>0</v>
      </c>
      <c r="M59" s="256">
        <f t="shared" si="47"/>
        <v>0</v>
      </c>
      <c r="N59" s="257">
        <f t="shared" si="47"/>
        <v>0</v>
      </c>
    </row>
    <row r="60" spans="1:14" s="549" customFormat="1" ht="18" customHeight="1" x14ac:dyDescent="0.25">
      <c r="A60" s="545"/>
      <c r="B60" s="545"/>
      <c r="C60" s="545"/>
      <c r="D60" s="546"/>
      <c r="E60" s="547"/>
      <c r="F60" s="546"/>
      <c r="G60" s="547"/>
      <c r="H60" s="546"/>
      <c r="I60" s="547"/>
      <c r="J60" s="546"/>
      <c r="K60" s="547"/>
      <c r="L60" s="547"/>
      <c r="M60" s="546"/>
      <c r="N60" s="547"/>
    </row>
    <row r="61" spans="1:14" s="549" customFormat="1" ht="18" customHeight="1" x14ac:dyDescent="0.25">
      <c r="A61" s="773">
        <v>13</v>
      </c>
      <c r="B61" s="773"/>
      <c r="C61" s="773"/>
      <c r="D61" s="773"/>
      <c r="E61" s="773"/>
      <c r="F61" s="773"/>
      <c r="G61" s="773"/>
      <c r="H61" s="550"/>
      <c r="I61" s="548"/>
      <c r="J61" s="548"/>
      <c r="K61" s="548"/>
      <c r="L61" s="548"/>
      <c r="M61" s="548"/>
      <c r="N61" s="548"/>
    </row>
    <row r="62" spans="1:14" ht="15" x14ac:dyDescent="0.25">
      <c r="A62" s="102"/>
      <c r="B62" s="103"/>
      <c r="C62" s="102"/>
      <c r="D62" s="104"/>
      <c r="E62" s="104"/>
      <c r="F62" s="104"/>
      <c r="G62" s="104"/>
      <c r="H62" s="104"/>
      <c r="I62" s="104"/>
      <c r="J62" s="104"/>
      <c r="K62" s="104"/>
      <c r="L62" s="187"/>
      <c r="M62" s="104"/>
      <c r="N62" s="104"/>
    </row>
    <row r="63" spans="1:14" ht="15" x14ac:dyDescent="0.25">
      <c r="A63"/>
      <c r="B63"/>
      <c r="C63"/>
      <c r="D63"/>
      <c r="E63"/>
      <c r="F63"/>
      <c r="G63"/>
      <c r="H63"/>
      <c r="I63"/>
      <c r="J63"/>
      <c r="K63"/>
      <c r="L63"/>
      <c r="M63"/>
      <c r="N63" s="258"/>
    </row>
    <row r="64" spans="1:14" ht="18" customHeight="1" x14ac:dyDescent="0.25">
      <c r="A64"/>
      <c r="B64"/>
      <c r="C64"/>
      <c r="D64"/>
      <c r="E64"/>
      <c r="F64"/>
      <c r="G64"/>
      <c r="H64"/>
      <c r="I64"/>
      <c r="J64"/>
      <c r="K64"/>
      <c r="L64"/>
      <c r="M64"/>
      <c r="N64" s="103"/>
    </row>
    <row r="65" spans="1:14" ht="18" customHeight="1" x14ac:dyDescent="0.25">
      <c r="A65"/>
      <c r="B65"/>
      <c r="C65"/>
      <c r="D65"/>
      <c r="E65"/>
      <c r="F65"/>
      <c r="G65"/>
      <c r="H65"/>
      <c r="I65"/>
      <c r="J65"/>
      <c r="K65"/>
      <c r="L65"/>
      <c r="M65"/>
      <c r="N65" s="103"/>
    </row>
    <row r="66" spans="1:14" ht="18" customHeight="1" x14ac:dyDescent="0.25">
      <c r="A66"/>
      <c r="B66"/>
      <c r="C66"/>
      <c r="D66"/>
      <c r="E66"/>
      <c r="F66"/>
      <c r="G66"/>
      <c r="H66"/>
      <c r="I66"/>
      <c r="J66"/>
      <c r="K66"/>
      <c r="L66"/>
      <c r="M66"/>
      <c r="N66" s="103"/>
    </row>
    <row r="67" spans="1:14" ht="18" customHeight="1" x14ac:dyDescent="0.25">
      <c r="A67"/>
      <c r="B67"/>
      <c r="C67"/>
      <c r="D67"/>
      <c r="E67"/>
      <c r="F67"/>
      <c r="G67"/>
      <c r="H67"/>
      <c r="I67"/>
      <c r="J67"/>
      <c r="K67"/>
      <c r="L67"/>
      <c r="M67"/>
      <c r="N67" s="103"/>
    </row>
    <row r="68" spans="1:14" ht="18" customHeight="1" x14ac:dyDescent="0.25">
      <c r="A68"/>
      <c r="B68"/>
      <c r="C68"/>
      <c r="D68"/>
      <c r="E68"/>
      <c r="F68"/>
      <c r="G68"/>
      <c r="H68"/>
      <c r="I68"/>
      <c r="J68"/>
      <c r="K68"/>
      <c r="L68"/>
      <c r="M68"/>
      <c r="N68" s="103"/>
    </row>
    <row r="69" spans="1:14" ht="18" customHeight="1" x14ac:dyDescent="0.25">
      <c r="A69"/>
      <c r="B69"/>
      <c r="C69"/>
      <c r="D69"/>
      <c r="E69"/>
      <c r="F69"/>
      <c r="G69"/>
      <c r="H69"/>
      <c r="I69"/>
      <c r="J69"/>
      <c r="K69"/>
      <c r="L69"/>
      <c r="M69"/>
      <c r="N69" s="103"/>
    </row>
    <row r="70" spans="1:14" ht="18" customHeight="1" x14ac:dyDescent="0.25">
      <c r="A70"/>
      <c r="B70"/>
      <c r="C70"/>
      <c r="D70"/>
      <c r="E70"/>
      <c r="F70"/>
      <c r="G70"/>
      <c r="H70"/>
      <c r="I70"/>
      <c r="J70"/>
      <c r="K70"/>
      <c r="L70"/>
      <c r="M70"/>
      <c r="N70" s="102"/>
    </row>
    <row r="71" spans="1:14" ht="15" x14ac:dyDescent="0.25">
      <c r="A71"/>
      <c r="B71"/>
      <c r="C71"/>
      <c r="D71"/>
      <c r="E71"/>
      <c r="F71"/>
      <c r="G71"/>
      <c r="H71"/>
      <c r="I71"/>
      <c r="J71"/>
      <c r="K71"/>
      <c r="L71"/>
      <c r="M71"/>
      <c r="N71" s="102"/>
    </row>
    <row r="72" spans="1:14" ht="15" x14ac:dyDescent="0.25">
      <c r="A72"/>
      <c r="B72"/>
      <c r="C72"/>
      <c r="D72"/>
      <c r="E72"/>
      <c r="F72"/>
      <c r="G72"/>
      <c r="H72"/>
      <c r="I72"/>
      <c r="J72"/>
      <c r="K72"/>
      <c r="L72"/>
      <c r="M72"/>
      <c r="N72" s="102"/>
    </row>
    <row r="73" spans="1:14" ht="15" x14ac:dyDescent="0.25">
      <c r="A73"/>
      <c r="B73"/>
      <c r="C73"/>
      <c r="D73"/>
      <c r="E73"/>
      <c r="F73"/>
      <c r="G73"/>
      <c r="H73"/>
      <c r="I73"/>
      <c r="J73"/>
      <c r="K73"/>
      <c r="L73"/>
      <c r="M73"/>
      <c r="N73" s="103"/>
    </row>
    <row r="74" spans="1:14" ht="15" x14ac:dyDescent="0.25">
      <c r="A74"/>
      <c r="B74"/>
      <c r="C74"/>
      <c r="D74"/>
      <c r="E74"/>
      <c r="F74"/>
      <c r="G74"/>
      <c r="H74"/>
      <c r="I74"/>
      <c r="J74"/>
      <c r="K74"/>
      <c r="L74"/>
      <c r="M74"/>
      <c r="N74" s="103"/>
    </row>
    <row r="75" spans="1:14" ht="15" x14ac:dyDescent="0.25">
      <c r="A75"/>
      <c r="B75"/>
      <c r="C75"/>
      <c r="D75"/>
      <c r="E75"/>
      <c r="F75"/>
      <c r="G75"/>
      <c r="H75"/>
      <c r="I75"/>
      <c r="J75"/>
      <c r="K75"/>
      <c r="L75"/>
      <c r="M75"/>
      <c r="N75" s="103"/>
    </row>
    <row r="76" spans="1:14" ht="15" x14ac:dyDescent="0.25">
      <c r="A76"/>
      <c r="B76"/>
      <c r="C76"/>
      <c r="D76"/>
      <c r="E76"/>
      <c r="F76"/>
      <c r="G76"/>
      <c r="H76"/>
      <c r="I76"/>
      <c r="J76"/>
      <c r="K76"/>
      <c r="L76"/>
      <c r="M76"/>
      <c r="N76" s="103"/>
    </row>
    <row r="77" spans="1:14" ht="15" x14ac:dyDescent="0.25">
      <c r="A77"/>
      <c r="B77"/>
      <c r="C77"/>
      <c r="D77"/>
      <c r="E77"/>
      <c r="F77"/>
      <c r="G77"/>
      <c r="H77"/>
      <c r="I77"/>
      <c r="J77"/>
      <c r="K77"/>
      <c r="L77"/>
      <c r="M77"/>
      <c r="N77" s="103"/>
    </row>
    <row r="78" spans="1:14" ht="15" x14ac:dyDescent="0.25">
      <c r="A78"/>
      <c r="B78"/>
      <c r="C78"/>
      <c r="D78"/>
      <c r="E78"/>
      <c r="F78"/>
      <c r="G78"/>
      <c r="H78"/>
      <c r="I78"/>
      <c r="J78"/>
      <c r="K78"/>
      <c r="L78"/>
      <c r="M78"/>
      <c r="N78" s="103"/>
    </row>
    <row r="79" spans="1:14" ht="15" x14ac:dyDescent="0.25">
      <c r="A79"/>
      <c r="B79"/>
      <c r="C79"/>
      <c r="D79"/>
      <c r="E79"/>
      <c r="F79"/>
      <c r="G79"/>
      <c r="H79"/>
      <c r="I79"/>
      <c r="J79"/>
      <c r="K79"/>
      <c r="L79"/>
      <c r="M79"/>
      <c r="N79" s="103"/>
    </row>
    <row r="80" spans="1:14" ht="15" x14ac:dyDescent="0.25">
      <c r="A80"/>
      <c r="B80"/>
      <c r="C80"/>
      <c r="D80"/>
      <c r="E80"/>
      <c r="F80"/>
      <c r="G80"/>
      <c r="H80"/>
      <c r="I80"/>
      <c r="J80"/>
      <c r="K80"/>
      <c r="L80"/>
      <c r="M80"/>
      <c r="N80" s="103"/>
    </row>
  </sheetData>
  <mergeCells count="8">
    <mergeCell ref="A61:G61"/>
    <mergeCell ref="B6:C6"/>
    <mergeCell ref="D6:E9"/>
    <mergeCell ref="M6:N9"/>
    <mergeCell ref="L6:L9"/>
    <mergeCell ref="F6:G9"/>
    <mergeCell ref="H6:I9"/>
    <mergeCell ref="J6:K9"/>
  </mergeCells>
  <pageMargins left="0.70866141732283472" right="0.70866141732283472" top="0.39370078740157483" bottom="0.51181102362204722" header="0.31496062992125984" footer="0.31496062992125984"/>
  <pageSetup paperSize="9" scale="58"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9"/>
  <sheetViews>
    <sheetView showGridLines="0" view="pageBreakPreview" zoomScale="90" zoomScaleNormal="100" zoomScaleSheetLayoutView="90" workbookViewId="0"/>
  </sheetViews>
  <sheetFormatPr defaultRowHeight="15" x14ac:dyDescent="0.25"/>
  <cols>
    <col min="1" max="1" width="4.42578125" style="61" customWidth="1"/>
    <col min="2" max="2" width="37.7109375" style="61" customWidth="1"/>
    <col min="3" max="3" width="11" style="61" customWidth="1"/>
    <col min="4" max="5" width="11.85546875" style="61" customWidth="1"/>
    <col min="6" max="6" width="11.42578125" style="61" customWidth="1"/>
    <col min="7" max="7" width="11.140625" style="61" customWidth="1"/>
    <col min="8" max="8" width="11" style="61" customWidth="1"/>
    <col min="9" max="9" width="10.28515625" customWidth="1"/>
    <col min="10" max="10" width="11.7109375" customWidth="1"/>
    <col min="11" max="11" width="8.42578125" customWidth="1"/>
    <col min="12" max="12" width="11.42578125" customWidth="1"/>
    <col min="13" max="13" width="11.28515625" customWidth="1"/>
    <col min="14" max="14" width="7.7109375" customWidth="1"/>
  </cols>
  <sheetData>
    <row r="2" spans="1:10" x14ac:dyDescent="0.25">
      <c r="G2"/>
      <c r="H2" s="498"/>
    </row>
    <row r="3" spans="1:10" x14ac:dyDescent="0.25">
      <c r="G3"/>
      <c r="H3" s="183"/>
    </row>
    <row r="4" spans="1:10" ht="15.75" x14ac:dyDescent="0.25">
      <c r="G4" s="684" t="s">
        <v>594</v>
      </c>
      <c r="H4" s="183"/>
    </row>
    <row r="5" spans="1:10" ht="15.75" x14ac:dyDescent="0.25">
      <c r="A5" s="793" t="s">
        <v>646</v>
      </c>
      <c r="B5" s="793"/>
      <c r="C5" s="793"/>
      <c r="D5" s="793"/>
      <c r="E5" s="793"/>
      <c r="F5" s="793"/>
      <c r="G5" s="793"/>
      <c r="H5" s="793"/>
    </row>
    <row r="6" spans="1:10" ht="18.75" thickBot="1" x14ac:dyDescent="0.3">
      <c r="A6" s="699" t="s">
        <v>341</v>
      </c>
      <c r="F6" s="678" t="s">
        <v>597</v>
      </c>
      <c r="G6" s="679" t="s">
        <v>105</v>
      </c>
    </row>
    <row r="7" spans="1:10" x14ac:dyDescent="0.25">
      <c r="A7" s="552" t="s">
        <v>146</v>
      </c>
      <c r="B7" s="567"/>
      <c r="C7" s="794" t="s">
        <v>147</v>
      </c>
      <c r="D7" s="795"/>
      <c r="E7" s="795"/>
      <c r="F7" s="796"/>
      <c r="G7" s="790" t="s">
        <v>148</v>
      </c>
      <c r="H7" s="791"/>
      <c r="I7" s="790" t="s">
        <v>514</v>
      </c>
      <c r="J7" s="791"/>
    </row>
    <row r="8" spans="1:10" x14ac:dyDescent="0.25">
      <c r="A8" s="553" t="s">
        <v>25</v>
      </c>
      <c r="B8" s="568" t="s">
        <v>149</v>
      </c>
      <c r="C8" s="579" t="s">
        <v>515</v>
      </c>
      <c r="D8" s="519" t="s">
        <v>151</v>
      </c>
      <c r="E8" s="239" t="s">
        <v>152</v>
      </c>
      <c r="F8" s="554" t="s">
        <v>516</v>
      </c>
      <c r="G8" s="520" t="s">
        <v>515</v>
      </c>
      <c r="H8" s="554" t="s">
        <v>516</v>
      </c>
      <c r="I8" s="646" t="s">
        <v>515</v>
      </c>
      <c r="J8" s="554" t="s">
        <v>516</v>
      </c>
    </row>
    <row r="9" spans="1:10" x14ac:dyDescent="0.25">
      <c r="A9" s="555"/>
      <c r="B9" s="569"/>
      <c r="C9" s="580" t="s">
        <v>379</v>
      </c>
      <c r="D9" s="797" t="s">
        <v>595</v>
      </c>
      <c r="E9" s="798"/>
      <c r="F9" s="556" t="s">
        <v>596</v>
      </c>
      <c r="G9" s="574" t="str">
        <f>+C9</f>
        <v>01.04.2013</v>
      </c>
      <c r="H9" s="556" t="str">
        <f>F9</f>
        <v>31.03.2014</v>
      </c>
      <c r="I9" s="574" t="str">
        <f>C9</f>
        <v>01.04.2013</v>
      </c>
      <c r="J9" s="556" t="str">
        <f>H9</f>
        <v>31.03.2014</v>
      </c>
    </row>
    <row r="10" spans="1:10" x14ac:dyDescent="0.25">
      <c r="A10" s="557">
        <v>1</v>
      </c>
      <c r="B10" s="570">
        <v>2</v>
      </c>
      <c r="C10" s="557">
        <v>3</v>
      </c>
      <c r="D10" s="243">
        <v>4</v>
      </c>
      <c r="E10" s="243">
        <v>5</v>
      </c>
      <c r="F10" s="558">
        <v>6</v>
      </c>
      <c r="G10" s="575">
        <v>7</v>
      </c>
      <c r="H10" s="558">
        <v>8</v>
      </c>
      <c r="I10" s="575">
        <v>9</v>
      </c>
      <c r="J10" s="558">
        <v>10</v>
      </c>
    </row>
    <row r="11" spans="1:10" x14ac:dyDescent="0.25">
      <c r="A11" s="559"/>
      <c r="B11" s="571" t="s">
        <v>267</v>
      </c>
      <c r="C11" s="581"/>
      <c r="D11" s="85"/>
      <c r="E11" s="117"/>
      <c r="F11" s="582"/>
      <c r="G11" s="118"/>
      <c r="H11" s="560"/>
      <c r="I11" s="118"/>
      <c r="J11" s="560"/>
    </row>
    <row r="12" spans="1:10" x14ac:dyDescent="0.25">
      <c r="A12" s="595">
        <v>1</v>
      </c>
      <c r="B12" s="85" t="s">
        <v>279</v>
      </c>
      <c r="C12" s="327"/>
      <c r="D12" s="325"/>
      <c r="E12" s="421"/>
      <c r="F12" s="583"/>
      <c r="G12" s="326"/>
      <c r="H12" s="562"/>
      <c r="I12" s="326"/>
      <c r="J12" s="562"/>
    </row>
    <row r="13" spans="1:10" x14ac:dyDescent="0.25">
      <c r="A13" s="595"/>
      <c r="B13" s="85"/>
      <c r="C13" s="584"/>
      <c r="D13" s="295"/>
      <c r="E13" s="296"/>
      <c r="F13" s="585"/>
      <c r="G13" s="576"/>
      <c r="H13" s="300"/>
      <c r="I13" s="576"/>
      <c r="J13" s="300"/>
    </row>
    <row r="14" spans="1:10" x14ac:dyDescent="0.25">
      <c r="A14" s="595">
        <v>2</v>
      </c>
      <c r="B14" s="85" t="s">
        <v>280</v>
      </c>
      <c r="C14" s="327"/>
      <c r="D14" s="325"/>
      <c r="E14" s="421"/>
      <c r="F14" s="583"/>
      <c r="G14" s="326"/>
      <c r="H14" s="562"/>
      <c r="I14" s="326"/>
      <c r="J14" s="562"/>
    </row>
    <row r="15" spans="1:10" x14ac:dyDescent="0.25">
      <c r="A15" s="595"/>
      <c r="B15" s="85"/>
      <c r="C15" s="584"/>
      <c r="D15" s="295"/>
      <c r="E15" s="296"/>
      <c r="F15" s="585"/>
      <c r="G15" s="576"/>
      <c r="H15" s="300"/>
      <c r="I15" s="576"/>
      <c r="J15" s="300"/>
    </row>
    <row r="16" spans="1:10" x14ac:dyDescent="0.25">
      <c r="A16" s="595">
        <v>3</v>
      </c>
      <c r="B16" s="85" t="s">
        <v>281</v>
      </c>
      <c r="C16" s="327"/>
      <c r="D16" s="325"/>
      <c r="E16" s="421"/>
      <c r="F16" s="583"/>
      <c r="G16" s="326"/>
      <c r="H16" s="562"/>
      <c r="I16" s="326"/>
      <c r="J16" s="562"/>
    </row>
    <row r="17" spans="1:10" x14ac:dyDescent="0.25">
      <c r="A17" s="595"/>
      <c r="B17" s="85"/>
      <c r="C17" s="584"/>
      <c r="D17" s="295"/>
      <c r="E17" s="296"/>
      <c r="F17" s="585"/>
      <c r="G17" s="576"/>
      <c r="H17" s="300"/>
      <c r="I17" s="576"/>
      <c r="J17" s="300"/>
    </row>
    <row r="18" spans="1:10" x14ac:dyDescent="0.25">
      <c r="A18" s="595">
        <v>4</v>
      </c>
      <c r="B18" s="85" t="s">
        <v>171</v>
      </c>
      <c r="C18" s="327"/>
      <c r="D18" s="325"/>
      <c r="E18" s="421"/>
      <c r="F18" s="583"/>
      <c r="G18" s="326"/>
      <c r="H18" s="562"/>
      <c r="I18" s="326"/>
      <c r="J18" s="562"/>
    </row>
    <row r="19" spans="1:10" x14ac:dyDescent="0.25">
      <c r="A19" s="595"/>
      <c r="B19" s="85"/>
      <c r="C19" s="584"/>
      <c r="D19" s="295"/>
      <c r="E19" s="296"/>
      <c r="F19" s="585"/>
      <c r="G19" s="576"/>
      <c r="H19" s="300"/>
      <c r="I19" s="576"/>
      <c r="J19" s="300"/>
    </row>
    <row r="20" spans="1:10" x14ac:dyDescent="0.25">
      <c r="A20" s="595">
        <v>5</v>
      </c>
      <c r="B20" s="85" t="s">
        <v>173</v>
      </c>
      <c r="C20" s="327"/>
      <c r="D20" s="325"/>
      <c r="E20" s="421"/>
      <c r="F20" s="583"/>
      <c r="G20" s="326"/>
      <c r="H20" s="562"/>
      <c r="I20" s="326"/>
      <c r="J20" s="562"/>
    </row>
    <row r="21" spans="1:10" x14ac:dyDescent="0.25">
      <c r="A21" s="595"/>
      <c r="B21" s="85"/>
      <c r="C21" s="584"/>
      <c r="D21" s="295"/>
      <c r="E21" s="296"/>
      <c r="F21" s="585"/>
      <c r="G21" s="576"/>
      <c r="H21" s="300"/>
      <c r="I21" s="576"/>
      <c r="J21" s="300"/>
    </row>
    <row r="22" spans="1:10" x14ac:dyDescent="0.25">
      <c r="A22" s="595">
        <v>6</v>
      </c>
      <c r="B22" s="85" t="s">
        <v>172</v>
      </c>
      <c r="C22" s="327"/>
      <c r="D22" s="325"/>
      <c r="E22" s="421"/>
      <c r="F22" s="583"/>
      <c r="G22" s="326"/>
      <c r="H22" s="562"/>
      <c r="I22" s="326"/>
      <c r="J22" s="562"/>
    </row>
    <row r="23" spans="1:10" x14ac:dyDescent="0.25">
      <c r="A23" s="595"/>
      <c r="B23" s="85"/>
      <c r="C23" s="584"/>
      <c r="D23" s="295"/>
      <c r="E23" s="296"/>
      <c r="F23" s="585"/>
      <c r="G23" s="576"/>
      <c r="H23" s="300"/>
      <c r="I23" s="576"/>
      <c r="J23" s="300"/>
    </row>
    <row r="24" spans="1:10" x14ac:dyDescent="0.25">
      <c r="A24" s="595">
        <v>7</v>
      </c>
      <c r="B24" s="85" t="s">
        <v>174</v>
      </c>
      <c r="C24" s="327"/>
      <c r="D24" s="325"/>
      <c r="E24" s="421"/>
      <c r="F24" s="583"/>
      <c r="G24" s="326"/>
      <c r="H24" s="562"/>
      <c r="I24" s="326"/>
      <c r="J24" s="562"/>
    </row>
    <row r="25" spans="1:10" x14ac:dyDescent="0.25">
      <c r="A25" s="595"/>
      <c r="B25" s="85"/>
      <c r="C25" s="584"/>
      <c r="D25" s="295"/>
      <c r="E25" s="296"/>
      <c r="F25" s="585"/>
      <c r="G25" s="576"/>
      <c r="H25" s="300"/>
      <c r="I25" s="576"/>
      <c r="J25" s="300"/>
    </row>
    <row r="26" spans="1:10" x14ac:dyDescent="0.25">
      <c r="A26" s="595">
        <v>8</v>
      </c>
      <c r="B26" s="85" t="s">
        <v>175</v>
      </c>
      <c r="C26" s="327"/>
      <c r="D26" s="325"/>
      <c r="E26" s="421"/>
      <c r="F26" s="583"/>
      <c r="G26" s="326"/>
      <c r="H26" s="562"/>
      <c r="I26" s="326"/>
      <c r="J26" s="562"/>
    </row>
    <row r="27" spans="1:10" x14ac:dyDescent="0.25">
      <c r="A27" s="595"/>
      <c r="B27" s="85"/>
      <c r="C27" s="584"/>
      <c r="D27" s="295"/>
      <c r="E27" s="296"/>
      <c r="F27" s="585"/>
      <c r="G27" s="576"/>
      <c r="H27" s="300"/>
      <c r="I27" s="576"/>
      <c r="J27" s="300"/>
    </row>
    <row r="28" spans="1:10" ht="29.25" x14ac:dyDescent="0.25">
      <c r="A28" s="595">
        <v>9</v>
      </c>
      <c r="B28" s="497" t="s">
        <v>382</v>
      </c>
      <c r="C28" s="327"/>
      <c r="D28" s="325"/>
      <c r="E28" s="421"/>
      <c r="F28" s="583"/>
      <c r="G28" s="326"/>
      <c r="H28" s="562"/>
      <c r="I28" s="326"/>
      <c r="J28" s="562"/>
    </row>
    <row r="29" spans="1:10" x14ac:dyDescent="0.25">
      <c r="A29" s="595"/>
      <c r="B29" s="497"/>
      <c r="C29" s="584"/>
      <c r="D29" s="295"/>
      <c r="E29" s="296"/>
      <c r="F29" s="585"/>
      <c r="G29" s="576"/>
      <c r="H29" s="300"/>
      <c r="I29" s="576"/>
      <c r="J29" s="300"/>
    </row>
    <row r="30" spans="1:10" ht="43.5" x14ac:dyDescent="0.25">
      <c r="A30" s="595">
        <v>10</v>
      </c>
      <c r="B30" s="497" t="s">
        <v>383</v>
      </c>
      <c r="C30" s="327"/>
      <c r="D30" s="325"/>
      <c r="E30" s="421"/>
      <c r="F30" s="583"/>
      <c r="G30" s="326"/>
      <c r="H30" s="562"/>
      <c r="I30" s="326"/>
      <c r="J30" s="562"/>
    </row>
    <row r="31" spans="1:10" x14ac:dyDescent="0.25">
      <c r="A31" s="595"/>
      <c r="B31" s="497"/>
      <c r="C31" s="584"/>
      <c r="D31" s="295"/>
      <c r="E31" s="296"/>
      <c r="F31" s="585"/>
      <c r="G31" s="576"/>
      <c r="H31" s="300"/>
      <c r="I31" s="576"/>
      <c r="J31" s="300"/>
    </row>
    <row r="32" spans="1:10" ht="29.25" x14ac:dyDescent="0.25">
      <c r="A32" s="595">
        <v>11</v>
      </c>
      <c r="B32" s="497" t="s">
        <v>349</v>
      </c>
      <c r="C32" s="327"/>
      <c r="D32" s="325"/>
      <c r="E32" s="421"/>
      <c r="F32" s="583"/>
      <c r="G32" s="326"/>
      <c r="H32" s="562"/>
      <c r="I32" s="326"/>
      <c r="J32" s="562"/>
    </row>
    <row r="33" spans="1:10" s="414" customFormat="1" x14ac:dyDescent="0.25">
      <c r="A33" s="561"/>
      <c r="B33" s="497"/>
      <c r="C33" s="588"/>
      <c r="D33" s="589"/>
      <c r="E33" s="593"/>
      <c r="F33" s="590"/>
      <c r="G33" s="591"/>
      <c r="H33" s="592"/>
      <c r="I33" s="591"/>
      <c r="J33" s="592"/>
    </row>
    <row r="34" spans="1:10" s="414" customFormat="1" x14ac:dyDescent="0.25">
      <c r="A34" s="561"/>
      <c r="B34" s="497"/>
      <c r="C34" s="327"/>
      <c r="D34" s="325"/>
      <c r="E34" s="421"/>
      <c r="F34" s="583"/>
      <c r="G34" s="422"/>
      <c r="H34" s="562"/>
      <c r="I34" s="422"/>
      <c r="J34" s="562"/>
    </row>
    <row r="35" spans="1:10" x14ac:dyDescent="0.25">
      <c r="A35" s="561"/>
      <c r="B35" s="572" t="s">
        <v>153</v>
      </c>
      <c r="C35" s="586">
        <f>SUM(C12:C34)</f>
        <v>0</v>
      </c>
      <c r="D35" s="298">
        <f t="shared" ref="D35:H35" si="0">SUM(D12:D34)</f>
        <v>0</v>
      </c>
      <c r="E35" s="506">
        <f t="shared" si="0"/>
        <v>0</v>
      </c>
      <c r="F35" s="563">
        <f t="shared" si="0"/>
        <v>0</v>
      </c>
      <c r="G35" s="577">
        <f t="shared" si="0"/>
        <v>0</v>
      </c>
      <c r="H35" s="563">
        <f t="shared" si="0"/>
        <v>0</v>
      </c>
      <c r="I35" s="577">
        <f t="shared" ref="I35:J35" si="1">SUM(I12:I34)</f>
        <v>0</v>
      </c>
      <c r="J35" s="563">
        <f t="shared" si="1"/>
        <v>0</v>
      </c>
    </row>
    <row r="36" spans="1:10" x14ac:dyDescent="0.25">
      <c r="A36" s="561"/>
      <c r="B36" s="85"/>
      <c r="C36" s="584"/>
      <c r="D36" s="295"/>
      <c r="E36" s="295"/>
      <c r="F36" s="300"/>
      <c r="G36" s="576"/>
      <c r="H36" s="300"/>
      <c r="I36" s="576"/>
      <c r="J36" s="300"/>
    </row>
    <row r="37" spans="1:10" x14ac:dyDescent="0.25">
      <c r="A37" s="561">
        <v>12</v>
      </c>
      <c r="B37" s="85" t="s">
        <v>414</v>
      </c>
      <c r="C37" s="327"/>
      <c r="D37" s="325"/>
      <c r="E37" s="325"/>
      <c r="F37" s="562"/>
      <c r="G37" s="422"/>
      <c r="H37" s="562"/>
      <c r="I37" s="422"/>
      <c r="J37" s="562"/>
    </row>
    <row r="38" spans="1:10" x14ac:dyDescent="0.25">
      <c r="A38" s="561"/>
      <c r="B38" s="85"/>
      <c r="C38" s="584"/>
      <c r="D38" s="295"/>
      <c r="E38" s="295"/>
      <c r="F38" s="300"/>
      <c r="G38" s="297"/>
      <c r="H38" s="300"/>
      <c r="I38" s="297"/>
      <c r="J38" s="300"/>
    </row>
    <row r="39" spans="1:10" x14ac:dyDescent="0.25">
      <c r="A39" s="561">
        <v>13</v>
      </c>
      <c r="B39" s="85" t="s">
        <v>499</v>
      </c>
      <c r="C39" s="327"/>
      <c r="D39" s="325"/>
      <c r="E39" s="325"/>
      <c r="F39" s="562"/>
      <c r="G39" s="422"/>
      <c r="H39" s="562"/>
      <c r="I39" s="422"/>
      <c r="J39" s="562"/>
    </row>
    <row r="40" spans="1:10" x14ac:dyDescent="0.25">
      <c r="A40" s="561"/>
      <c r="B40" s="85"/>
      <c r="C40" s="584"/>
      <c r="D40" s="295"/>
      <c r="E40" s="295"/>
      <c r="F40" s="300"/>
      <c r="G40" s="297"/>
      <c r="H40" s="300"/>
      <c r="I40" s="297"/>
      <c r="J40" s="300"/>
    </row>
    <row r="41" spans="1:10" x14ac:dyDescent="0.25">
      <c r="A41" s="561">
        <v>14</v>
      </c>
      <c r="B41" s="85" t="s">
        <v>278</v>
      </c>
      <c r="C41" s="327"/>
      <c r="D41" s="325"/>
      <c r="E41" s="325"/>
      <c r="F41" s="562"/>
      <c r="G41" s="422"/>
      <c r="H41" s="562"/>
      <c r="I41" s="422"/>
      <c r="J41" s="562"/>
    </row>
    <row r="42" spans="1:10" s="609" customFormat="1" x14ac:dyDescent="0.25">
      <c r="A42" s="561"/>
      <c r="B42" s="85"/>
      <c r="C42" s="588"/>
      <c r="D42" s="589"/>
      <c r="E42" s="589"/>
      <c r="F42" s="592"/>
      <c r="G42" s="591"/>
      <c r="H42" s="592"/>
      <c r="I42" s="591"/>
      <c r="J42" s="592"/>
    </row>
    <row r="43" spans="1:10" s="609" customFormat="1" x14ac:dyDescent="0.25">
      <c r="A43" s="561">
        <v>15</v>
      </c>
      <c r="B43" s="85" t="s">
        <v>277</v>
      </c>
      <c r="C43" s="327"/>
      <c r="D43" s="325"/>
      <c r="E43" s="325"/>
      <c r="F43" s="562"/>
      <c r="G43" s="422"/>
      <c r="H43" s="562"/>
      <c r="I43" s="422"/>
      <c r="J43" s="562"/>
    </row>
    <row r="44" spans="1:10" s="609" customFormat="1" x14ac:dyDescent="0.25">
      <c r="A44" s="561"/>
      <c r="B44" s="85"/>
      <c r="C44" s="588"/>
      <c r="D44" s="589"/>
      <c r="E44" s="589"/>
      <c r="F44" s="592"/>
      <c r="G44" s="591"/>
      <c r="H44" s="592"/>
      <c r="I44" s="591"/>
      <c r="J44" s="592"/>
    </row>
    <row r="45" spans="1:10" s="609" customFormat="1" x14ac:dyDescent="0.25">
      <c r="A45" s="561">
        <v>16</v>
      </c>
      <c r="B45" s="85" t="s">
        <v>517</v>
      </c>
      <c r="C45" s="327"/>
      <c r="D45" s="325"/>
      <c r="E45" s="325"/>
      <c r="F45" s="562"/>
      <c r="G45" s="422"/>
      <c r="H45" s="562"/>
      <c r="I45" s="422"/>
      <c r="J45" s="562"/>
    </row>
    <row r="46" spans="1:10" x14ac:dyDescent="0.25">
      <c r="A46" s="561"/>
      <c r="B46" s="85"/>
      <c r="C46" s="584"/>
      <c r="D46" s="295"/>
      <c r="E46" s="295"/>
      <c r="F46" s="300"/>
      <c r="G46" s="297"/>
      <c r="H46" s="300"/>
      <c r="I46" s="297"/>
      <c r="J46" s="300"/>
    </row>
    <row r="47" spans="1:10" x14ac:dyDescent="0.25">
      <c r="A47" s="561">
        <v>17</v>
      </c>
      <c r="B47" s="85" t="s">
        <v>518</v>
      </c>
      <c r="C47" s="327"/>
      <c r="D47" s="325"/>
      <c r="E47" s="325"/>
      <c r="F47" s="562"/>
      <c r="G47" s="422"/>
      <c r="H47" s="562"/>
      <c r="I47" s="422"/>
      <c r="J47" s="562"/>
    </row>
    <row r="48" spans="1:10" x14ac:dyDescent="0.25">
      <c r="A48" s="561"/>
      <c r="B48" s="85"/>
      <c r="C48" s="584"/>
      <c r="D48" s="295"/>
      <c r="E48" s="295"/>
      <c r="F48" s="300"/>
      <c r="G48" s="297"/>
      <c r="H48" s="564"/>
      <c r="I48" s="297"/>
      <c r="J48" s="564"/>
    </row>
    <row r="49" spans="1:17" ht="15.75" thickBot="1" x14ac:dyDescent="0.3">
      <c r="A49" s="565"/>
      <c r="B49" s="573" t="s">
        <v>154</v>
      </c>
      <c r="C49" s="587">
        <f>SUM(C37:C48)</f>
        <v>0</v>
      </c>
      <c r="D49" s="566">
        <f t="shared" ref="D49:J49" si="2">SUM(D37:D48)</f>
        <v>0</v>
      </c>
      <c r="E49" s="566">
        <f t="shared" si="2"/>
        <v>0</v>
      </c>
      <c r="F49" s="303">
        <f t="shared" si="2"/>
        <v>0</v>
      </c>
      <c r="G49" s="578">
        <f t="shared" si="2"/>
        <v>0</v>
      </c>
      <c r="H49" s="303">
        <f t="shared" si="2"/>
        <v>0</v>
      </c>
      <c r="I49" s="578">
        <f t="shared" si="2"/>
        <v>0</v>
      </c>
      <c r="J49" s="303">
        <f t="shared" si="2"/>
        <v>0</v>
      </c>
    </row>
    <row r="50" spans="1:17" s="414" customFormat="1" x14ac:dyDescent="0.25">
      <c r="A50" s="230"/>
      <c r="B50"/>
      <c r="C50"/>
      <c r="D50"/>
      <c r="E50"/>
      <c r="F50"/>
      <c r="G50"/>
      <c r="H50"/>
    </row>
    <row r="51" spans="1:17" x14ac:dyDescent="0.25">
      <c r="A51" s="67"/>
      <c r="B51" s="90"/>
      <c r="C51" s="62"/>
      <c r="D51" s="62"/>
      <c r="E51" s="230">
        <v>14</v>
      </c>
      <c r="F51" s="62"/>
      <c r="G51" s="90"/>
      <c r="H51" s="90"/>
    </row>
    <row r="52" spans="1:17" s="378" customFormat="1" ht="15.75" thickBot="1" x14ac:dyDescent="0.3">
      <c r="A52" s="657" t="s">
        <v>416</v>
      </c>
      <c r="B52" s="89"/>
      <c r="C52" s="106"/>
      <c r="D52" s="106"/>
      <c r="E52" s="106"/>
      <c r="F52" s="106"/>
      <c r="G52" s="89"/>
      <c r="H52" s="678" t="s">
        <v>534</v>
      </c>
      <c r="I52" s="679">
        <v>41730</v>
      </c>
    </row>
    <row r="53" spans="1:17" s="378" customFormat="1" ht="12.75" x14ac:dyDescent="0.2">
      <c r="A53" s="658" t="s">
        <v>23</v>
      </c>
      <c r="B53" s="659" t="s">
        <v>155</v>
      </c>
      <c r="C53" s="660" t="s">
        <v>161</v>
      </c>
      <c r="D53" s="661"/>
      <c r="E53" s="662"/>
      <c r="F53" s="660" t="s">
        <v>520</v>
      </c>
      <c r="G53" s="661"/>
      <c r="H53" s="662"/>
      <c r="I53" s="660" t="s">
        <v>159</v>
      </c>
      <c r="J53" s="661"/>
      <c r="K53" s="662"/>
      <c r="L53" s="660" t="s">
        <v>160</v>
      </c>
      <c r="M53" s="661"/>
      <c r="N53" s="662"/>
      <c r="O53" s="660" t="s">
        <v>519</v>
      </c>
      <c r="P53" s="661"/>
      <c r="Q53" s="662"/>
    </row>
    <row r="54" spans="1:17" s="378" customFormat="1" ht="12.75" x14ac:dyDescent="0.2">
      <c r="A54" s="663" t="s">
        <v>25</v>
      </c>
      <c r="B54" s="664"/>
      <c r="C54" s="665" t="s">
        <v>156</v>
      </c>
      <c r="D54" s="666"/>
      <c r="E54" s="667"/>
      <c r="F54" s="665" t="s">
        <v>157</v>
      </c>
      <c r="G54" s="666"/>
      <c r="H54" s="667"/>
      <c r="I54" s="665" t="s">
        <v>156</v>
      </c>
      <c r="J54" s="666"/>
      <c r="K54" s="667"/>
      <c r="L54" s="665" t="s">
        <v>157</v>
      </c>
      <c r="M54" s="666"/>
      <c r="N54" s="667"/>
      <c r="O54" s="665" t="s">
        <v>157</v>
      </c>
      <c r="P54" s="666"/>
      <c r="Q54" s="667"/>
    </row>
    <row r="55" spans="1:17" s="378" customFormat="1" ht="12.75" x14ac:dyDescent="0.2">
      <c r="A55" s="663"/>
      <c r="B55" s="666"/>
      <c r="C55" s="668" t="str">
        <f>C9</f>
        <v>01.04.2013</v>
      </c>
      <c r="D55" s="669" t="str">
        <f>F9</f>
        <v>31.03.2014</v>
      </c>
      <c r="E55" s="670" t="s">
        <v>158</v>
      </c>
      <c r="F55" s="668" t="str">
        <f>+C55</f>
        <v>01.04.2013</v>
      </c>
      <c r="G55" s="669" t="str">
        <f>+D55</f>
        <v>31.03.2014</v>
      </c>
      <c r="H55" s="670" t="s">
        <v>158</v>
      </c>
      <c r="I55" s="668" t="str">
        <f>+F55</f>
        <v>01.04.2013</v>
      </c>
      <c r="J55" s="669" t="str">
        <f>+G55</f>
        <v>31.03.2014</v>
      </c>
      <c r="K55" s="670" t="s">
        <v>158</v>
      </c>
      <c r="L55" s="668" t="str">
        <f>+I55</f>
        <v>01.04.2013</v>
      </c>
      <c r="M55" s="669" t="str">
        <f>+J55</f>
        <v>31.03.2014</v>
      </c>
      <c r="N55" s="670" t="s">
        <v>158</v>
      </c>
      <c r="O55" s="668" t="str">
        <f>+L55</f>
        <v>01.04.2013</v>
      </c>
      <c r="P55" s="669" t="str">
        <f>+M55</f>
        <v>31.03.2014</v>
      </c>
      <c r="Q55" s="670" t="s">
        <v>158</v>
      </c>
    </row>
    <row r="56" spans="1:17" x14ac:dyDescent="0.25">
      <c r="A56" s="120">
        <v>1</v>
      </c>
      <c r="B56" s="89" t="s">
        <v>38</v>
      </c>
      <c r="C56" s="499"/>
      <c r="D56" s="500"/>
      <c r="E56" s="551">
        <f>D56-C56</f>
        <v>0</v>
      </c>
      <c r="F56" s="501"/>
      <c r="G56" s="502"/>
      <c r="H56" s="551">
        <f>G56-F56</f>
        <v>0</v>
      </c>
      <c r="I56" s="499"/>
      <c r="J56" s="500"/>
      <c r="K56" s="551">
        <f>J56-I56</f>
        <v>0</v>
      </c>
      <c r="L56" s="499"/>
      <c r="M56" s="500"/>
      <c r="N56" s="551">
        <f>M56-L56</f>
        <v>0</v>
      </c>
      <c r="O56" s="499"/>
      <c r="P56" s="500"/>
      <c r="Q56" s="551">
        <f>P56-O56</f>
        <v>0</v>
      </c>
    </row>
    <row r="57" spans="1:17" x14ac:dyDescent="0.25">
      <c r="A57" s="121">
        <v>2</v>
      </c>
      <c r="B57" s="89" t="s">
        <v>39</v>
      </c>
      <c r="C57" s="499"/>
      <c r="D57" s="500"/>
      <c r="E57" s="551">
        <f t="shared" ref="E57:E69" si="3">D57-C57</f>
        <v>0</v>
      </c>
      <c r="F57" s="499"/>
      <c r="G57" s="500"/>
      <c r="H57" s="551">
        <f t="shared" ref="H57:H69" si="4">G57-F57</f>
        <v>0</v>
      </c>
      <c r="I57" s="499"/>
      <c r="J57" s="500"/>
      <c r="K57" s="551">
        <f t="shared" ref="K57:K69" si="5">J57-I57</f>
        <v>0</v>
      </c>
      <c r="L57" s="499"/>
      <c r="M57" s="500"/>
      <c r="N57" s="551">
        <f t="shared" ref="N57:N69" si="6">M57-L57</f>
        <v>0</v>
      </c>
      <c r="O57" s="499"/>
      <c r="P57" s="500"/>
      <c r="Q57" s="551">
        <f t="shared" ref="Q57:Q69" si="7">P57-O57</f>
        <v>0</v>
      </c>
    </row>
    <row r="58" spans="1:17" x14ac:dyDescent="0.25">
      <c r="A58" s="121">
        <v>3</v>
      </c>
      <c r="B58" s="89" t="s">
        <v>40</v>
      </c>
      <c r="C58" s="499"/>
      <c r="D58" s="500"/>
      <c r="E58" s="551">
        <f t="shared" si="3"/>
        <v>0</v>
      </c>
      <c r="F58" s="499"/>
      <c r="G58" s="500"/>
      <c r="H58" s="551">
        <f t="shared" si="4"/>
        <v>0</v>
      </c>
      <c r="I58" s="499"/>
      <c r="J58" s="500"/>
      <c r="K58" s="551">
        <f t="shared" si="5"/>
        <v>0</v>
      </c>
      <c r="L58" s="499"/>
      <c r="M58" s="500"/>
      <c r="N58" s="551">
        <f t="shared" si="6"/>
        <v>0</v>
      </c>
      <c r="O58" s="499"/>
      <c r="P58" s="500"/>
      <c r="Q58" s="551">
        <f t="shared" si="7"/>
        <v>0</v>
      </c>
    </row>
    <row r="59" spans="1:17" x14ac:dyDescent="0.25">
      <c r="A59" s="121">
        <v>4</v>
      </c>
      <c r="B59" s="89" t="s">
        <v>41</v>
      </c>
      <c r="C59" s="499"/>
      <c r="D59" s="500"/>
      <c r="E59" s="551">
        <f t="shared" si="3"/>
        <v>0</v>
      </c>
      <c r="F59" s="499"/>
      <c r="G59" s="500"/>
      <c r="H59" s="551">
        <f t="shared" si="4"/>
        <v>0</v>
      </c>
      <c r="I59" s="499"/>
      <c r="J59" s="500"/>
      <c r="K59" s="551">
        <f t="shared" si="5"/>
        <v>0</v>
      </c>
      <c r="L59" s="499"/>
      <c r="M59" s="500"/>
      <c r="N59" s="551">
        <f t="shared" si="6"/>
        <v>0</v>
      </c>
      <c r="O59" s="499"/>
      <c r="P59" s="500"/>
      <c r="Q59" s="551">
        <f t="shared" si="7"/>
        <v>0</v>
      </c>
    </row>
    <row r="60" spans="1:17" x14ac:dyDescent="0.25">
      <c r="A60" s="121">
        <v>5</v>
      </c>
      <c r="B60" s="89" t="s">
        <v>34</v>
      </c>
      <c r="C60" s="499"/>
      <c r="D60" s="500"/>
      <c r="E60" s="551">
        <f t="shared" si="3"/>
        <v>0</v>
      </c>
      <c r="F60" s="499"/>
      <c r="G60" s="500"/>
      <c r="H60" s="551">
        <f t="shared" si="4"/>
        <v>0</v>
      </c>
      <c r="I60" s="499"/>
      <c r="J60" s="500"/>
      <c r="K60" s="551">
        <f t="shared" si="5"/>
        <v>0</v>
      </c>
      <c r="L60" s="499"/>
      <c r="M60" s="500"/>
      <c r="N60" s="551">
        <f t="shared" si="6"/>
        <v>0</v>
      </c>
      <c r="O60" s="499"/>
      <c r="P60" s="500"/>
      <c r="Q60" s="551">
        <f t="shared" si="7"/>
        <v>0</v>
      </c>
    </row>
    <row r="61" spans="1:17" x14ac:dyDescent="0.25">
      <c r="A61" s="121">
        <v>6</v>
      </c>
      <c r="B61" s="89" t="s">
        <v>33</v>
      </c>
      <c r="C61" s="499"/>
      <c r="D61" s="500"/>
      <c r="E61" s="551">
        <f t="shared" si="3"/>
        <v>0</v>
      </c>
      <c r="F61" s="499"/>
      <c r="G61" s="500"/>
      <c r="H61" s="551">
        <f t="shared" si="4"/>
        <v>0</v>
      </c>
      <c r="I61" s="499"/>
      <c r="J61" s="500"/>
      <c r="K61" s="551">
        <f t="shared" si="5"/>
        <v>0</v>
      </c>
      <c r="L61" s="499"/>
      <c r="M61" s="500"/>
      <c r="N61" s="551">
        <f t="shared" si="6"/>
        <v>0</v>
      </c>
      <c r="O61" s="499"/>
      <c r="P61" s="500"/>
      <c r="Q61" s="551">
        <f t="shared" si="7"/>
        <v>0</v>
      </c>
    </row>
    <row r="62" spans="1:17" x14ac:dyDescent="0.25">
      <c r="A62" s="121">
        <v>7</v>
      </c>
      <c r="B62" s="89" t="s">
        <v>35</v>
      </c>
      <c r="C62" s="499"/>
      <c r="D62" s="500"/>
      <c r="E62" s="551">
        <f t="shared" si="3"/>
        <v>0</v>
      </c>
      <c r="F62" s="499"/>
      <c r="G62" s="500"/>
      <c r="H62" s="551">
        <f t="shared" si="4"/>
        <v>0</v>
      </c>
      <c r="I62" s="499"/>
      <c r="J62" s="500"/>
      <c r="K62" s="551">
        <f t="shared" si="5"/>
        <v>0</v>
      </c>
      <c r="L62" s="499"/>
      <c r="M62" s="500"/>
      <c r="N62" s="551">
        <f t="shared" si="6"/>
        <v>0</v>
      </c>
      <c r="O62" s="499"/>
      <c r="P62" s="500"/>
      <c r="Q62" s="551">
        <f t="shared" si="7"/>
        <v>0</v>
      </c>
    </row>
    <row r="63" spans="1:17" x14ac:dyDescent="0.25">
      <c r="A63" s="121">
        <v>8</v>
      </c>
      <c r="B63" s="89" t="s">
        <v>36</v>
      </c>
      <c r="C63" s="499"/>
      <c r="D63" s="500"/>
      <c r="E63" s="551">
        <f t="shared" si="3"/>
        <v>0</v>
      </c>
      <c r="F63" s="499"/>
      <c r="G63" s="500"/>
      <c r="H63" s="551">
        <f t="shared" si="4"/>
        <v>0</v>
      </c>
      <c r="I63" s="499"/>
      <c r="J63" s="500"/>
      <c r="K63" s="551">
        <f t="shared" si="5"/>
        <v>0</v>
      </c>
      <c r="L63" s="499"/>
      <c r="M63" s="500"/>
      <c r="N63" s="551">
        <f t="shared" si="6"/>
        <v>0</v>
      </c>
      <c r="O63" s="499"/>
      <c r="P63" s="500"/>
      <c r="Q63" s="551">
        <f t="shared" si="7"/>
        <v>0</v>
      </c>
    </row>
    <row r="64" spans="1:17" x14ac:dyDescent="0.25">
      <c r="A64" s="121">
        <v>9</v>
      </c>
      <c r="B64" s="89" t="s">
        <v>37</v>
      </c>
      <c r="C64" s="499"/>
      <c r="D64" s="500"/>
      <c r="E64" s="551">
        <f t="shared" si="3"/>
        <v>0</v>
      </c>
      <c r="F64" s="499"/>
      <c r="G64" s="500"/>
      <c r="H64" s="551">
        <f t="shared" si="4"/>
        <v>0</v>
      </c>
      <c r="I64" s="499"/>
      <c r="J64" s="500"/>
      <c r="K64" s="551">
        <f t="shared" si="5"/>
        <v>0</v>
      </c>
      <c r="L64" s="499"/>
      <c r="M64" s="500"/>
      <c r="N64" s="551">
        <f t="shared" si="6"/>
        <v>0</v>
      </c>
      <c r="O64" s="499"/>
      <c r="P64" s="500"/>
      <c r="Q64" s="551">
        <f t="shared" si="7"/>
        <v>0</v>
      </c>
    </row>
    <row r="65" spans="1:17" x14ac:dyDescent="0.25">
      <c r="A65" s="121">
        <v>10</v>
      </c>
      <c r="B65" s="89" t="s">
        <v>268</v>
      </c>
      <c r="C65" s="499"/>
      <c r="D65" s="500"/>
      <c r="E65" s="551">
        <f t="shared" si="3"/>
        <v>0</v>
      </c>
      <c r="F65" s="499"/>
      <c r="G65" s="500"/>
      <c r="H65" s="551">
        <f t="shared" si="4"/>
        <v>0</v>
      </c>
      <c r="I65" s="499"/>
      <c r="J65" s="500"/>
      <c r="K65" s="551">
        <f t="shared" si="5"/>
        <v>0</v>
      </c>
      <c r="L65" s="499"/>
      <c r="M65" s="500"/>
      <c r="N65" s="551">
        <f t="shared" si="6"/>
        <v>0</v>
      </c>
      <c r="O65" s="499"/>
      <c r="P65" s="500"/>
      <c r="Q65" s="551">
        <f t="shared" si="7"/>
        <v>0</v>
      </c>
    </row>
    <row r="66" spans="1:17" x14ac:dyDescent="0.25">
      <c r="A66" s="121">
        <v>11</v>
      </c>
      <c r="B66" s="89" t="s">
        <v>500</v>
      </c>
      <c r="C66" s="499"/>
      <c r="D66" s="500"/>
      <c r="E66" s="551">
        <f t="shared" si="3"/>
        <v>0</v>
      </c>
      <c r="F66" s="499"/>
      <c r="G66" s="500"/>
      <c r="H66" s="551">
        <f t="shared" si="4"/>
        <v>0</v>
      </c>
      <c r="I66" s="499"/>
      <c r="J66" s="500"/>
      <c r="K66" s="551">
        <f t="shared" si="5"/>
        <v>0</v>
      </c>
      <c r="L66" s="499"/>
      <c r="M66" s="500"/>
      <c r="N66" s="551">
        <f t="shared" si="6"/>
        <v>0</v>
      </c>
      <c r="O66" s="499"/>
      <c r="P66" s="500"/>
      <c r="Q66" s="551">
        <f t="shared" si="7"/>
        <v>0</v>
      </c>
    </row>
    <row r="67" spans="1:17" x14ac:dyDescent="0.25">
      <c r="A67" s="121">
        <v>12</v>
      </c>
      <c r="B67" s="89" t="s">
        <v>384</v>
      </c>
      <c r="C67" s="499"/>
      <c r="D67" s="500"/>
      <c r="E67" s="551">
        <f t="shared" si="3"/>
        <v>0</v>
      </c>
      <c r="F67" s="499"/>
      <c r="G67" s="500"/>
      <c r="H67" s="551">
        <f t="shared" si="4"/>
        <v>0</v>
      </c>
      <c r="I67" s="499"/>
      <c r="J67" s="500"/>
      <c r="K67" s="551">
        <f t="shared" si="5"/>
        <v>0</v>
      </c>
      <c r="L67" s="499"/>
      <c r="M67" s="500"/>
      <c r="N67" s="551">
        <f t="shared" si="6"/>
        <v>0</v>
      </c>
      <c r="O67" s="499"/>
      <c r="P67" s="500"/>
      <c r="Q67" s="551">
        <f t="shared" si="7"/>
        <v>0</v>
      </c>
    </row>
    <row r="68" spans="1:17" s="414" customFormat="1" x14ac:dyDescent="0.25">
      <c r="A68" s="121">
        <v>13</v>
      </c>
      <c r="B68" s="89" t="s">
        <v>385</v>
      </c>
      <c r="C68" s="499"/>
      <c r="D68" s="500"/>
      <c r="E68" s="551">
        <f t="shared" si="3"/>
        <v>0</v>
      </c>
      <c r="F68" s="499"/>
      <c r="G68" s="500"/>
      <c r="H68" s="551">
        <f t="shared" si="4"/>
        <v>0</v>
      </c>
      <c r="I68" s="499"/>
      <c r="J68" s="500"/>
      <c r="K68" s="551">
        <f t="shared" si="5"/>
        <v>0</v>
      </c>
      <c r="L68" s="499"/>
      <c r="M68" s="500"/>
      <c r="N68" s="551">
        <f t="shared" si="6"/>
        <v>0</v>
      </c>
      <c r="O68" s="499"/>
      <c r="P68" s="500"/>
      <c r="Q68" s="551">
        <f t="shared" si="7"/>
        <v>0</v>
      </c>
    </row>
    <row r="69" spans="1:17" s="414" customFormat="1" x14ac:dyDescent="0.25">
      <c r="A69" s="121">
        <v>14</v>
      </c>
      <c r="B69" s="89" t="s">
        <v>386</v>
      </c>
      <c r="C69" s="499"/>
      <c r="D69" s="500"/>
      <c r="E69" s="551">
        <f t="shared" si="3"/>
        <v>0</v>
      </c>
      <c r="F69" s="499"/>
      <c r="G69" s="500"/>
      <c r="H69" s="551">
        <f t="shared" si="4"/>
        <v>0</v>
      </c>
      <c r="I69" s="499"/>
      <c r="J69" s="500"/>
      <c r="K69" s="551">
        <f t="shared" si="5"/>
        <v>0</v>
      </c>
      <c r="L69" s="499"/>
      <c r="M69" s="500"/>
      <c r="N69" s="551">
        <f t="shared" si="6"/>
        <v>0</v>
      </c>
      <c r="O69" s="499"/>
      <c r="P69" s="500"/>
      <c r="Q69" s="551">
        <f t="shared" si="7"/>
        <v>0</v>
      </c>
    </row>
    <row r="70" spans="1:17" s="414" customFormat="1" x14ac:dyDescent="0.25">
      <c r="A70" s="121"/>
      <c r="B70" s="90"/>
      <c r="C70" s="327"/>
      <c r="D70" s="325"/>
      <c r="E70" s="300"/>
      <c r="F70" s="327"/>
      <c r="G70" s="325"/>
      <c r="H70" s="300"/>
      <c r="I70" s="327"/>
      <c r="J70" s="325"/>
      <c r="K70" s="300"/>
      <c r="L70" s="327"/>
      <c r="M70" s="325"/>
      <c r="N70" s="300"/>
      <c r="O70" s="327"/>
      <c r="P70" s="325"/>
      <c r="Q70" s="300"/>
    </row>
    <row r="71" spans="1:17" x14ac:dyDescent="0.25">
      <c r="A71" s="121"/>
      <c r="B71" s="90"/>
      <c r="C71" s="327"/>
      <c r="D71" s="325"/>
      <c r="E71" s="300"/>
      <c r="F71" s="327"/>
      <c r="G71" s="325"/>
      <c r="H71" s="300"/>
      <c r="I71" s="327"/>
      <c r="J71" s="325"/>
      <c r="K71" s="300"/>
      <c r="L71" s="327"/>
      <c r="M71" s="325"/>
      <c r="N71" s="300"/>
      <c r="O71" s="327"/>
      <c r="P71" s="325"/>
      <c r="Q71" s="300"/>
    </row>
    <row r="72" spans="1:17" ht="15.75" thickBot="1" x14ac:dyDescent="0.3">
      <c r="A72" s="231"/>
      <c r="B72" s="232" t="s">
        <v>53</v>
      </c>
      <c r="C72" s="301">
        <f>SUM(C56:C71)</f>
        <v>0</v>
      </c>
      <c r="D72" s="302">
        <f>SUM(D56:D71)</f>
        <v>0</v>
      </c>
      <c r="E72" s="303">
        <f t="shared" ref="E72" si="8">D72-C72</f>
        <v>0</v>
      </c>
      <c r="F72" s="301">
        <f>SUM(F56:F71)</f>
        <v>0</v>
      </c>
      <c r="G72" s="302">
        <f>SUM(G56:G71)</f>
        <v>0</v>
      </c>
      <c r="H72" s="303">
        <f>G72-F72</f>
        <v>0</v>
      </c>
      <c r="I72" s="301">
        <f>SUM(I56:I71)</f>
        <v>0</v>
      </c>
      <c r="J72" s="302">
        <f>SUM(J56:J71)</f>
        <v>0</v>
      </c>
      <c r="K72" s="303">
        <f>J72-I72</f>
        <v>0</v>
      </c>
      <c r="L72" s="301">
        <f>SUM(L56:L71)</f>
        <v>0</v>
      </c>
      <c r="M72" s="302">
        <f>SUM(M56:M71)</f>
        <v>0</v>
      </c>
      <c r="N72" s="303">
        <f>M72-L72</f>
        <v>0</v>
      </c>
      <c r="O72" s="301">
        <f>SUM(O56:O71)</f>
        <v>0</v>
      </c>
      <c r="P72" s="302">
        <f>SUM(P56:P71)</f>
        <v>0</v>
      </c>
      <c r="Q72" s="303">
        <f>P72-O72</f>
        <v>0</v>
      </c>
    </row>
    <row r="73" spans="1:17" s="403" customFormat="1" x14ac:dyDescent="0.25">
      <c r="A73" s="400"/>
      <c r="B73" s="401"/>
      <c r="C73" s="402"/>
      <c r="D73" s="402"/>
      <c r="E73" s="402"/>
      <c r="F73" s="402"/>
      <c r="G73" s="402"/>
      <c r="H73" s="402"/>
      <c r="I73" s="402"/>
      <c r="J73" s="402"/>
      <c r="K73" s="402"/>
      <c r="L73" s="402"/>
      <c r="M73" s="402"/>
      <c r="N73" s="402"/>
    </row>
    <row r="74" spans="1:17" x14ac:dyDescent="0.25">
      <c r="A74" s="244" t="s">
        <v>417</v>
      </c>
      <c r="C74" s="90"/>
      <c r="D74" s="90"/>
      <c r="E74" s="90"/>
      <c r="F74" s="90"/>
      <c r="G74" s="90"/>
      <c r="H74" s="90"/>
    </row>
    <row r="75" spans="1:17" x14ac:dyDescent="0.25">
      <c r="A75" s="235" t="s">
        <v>146</v>
      </c>
      <c r="B75" s="236"/>
      <c r="C75" s="797" t="s">
        <v>147</v>
      </c>
      <c r="D75" s="800"/>
      <c r="E75" s="800"/>
      <c r="F75" s="798"/>
      <c r="G75" s="801" t="s">
        <v>148</v>
      </c>
      <c r="H75" s="802"/>
    </row>
    <row r="76" spans="1:17" x14ac:dyDescent="0.25">
      <c r="A76" s="237" t="s">
        <v>25</v>
      </c>
      <c r="B76" s="237" t="s">
        <v>149</v>
      </c>
      <c r="C76" s="238" t="s">
        <v>150</v>
      </c>
      <c r="D76" s="519" t="s">
        <v>151</v>
      </c>
      <c r="E76" s="239" t="s">
        <v>152</v>
      </c>
      <c r="F76" s="238" t="s">
        <v>415</v>
      </c>
      <c r="G76" s="238" t="s">
        <v>150</v>
      </c>
      <c r="H76" s="238" t="s">
        <v>415</v>
      </c>
    </row>
    <row r="77" spans="1:17" x14ac:dyDescent="0.25">
      <c r="A77" s="240"/>
      <c r="B77" s="241"/>
      <c r="C77" s="242" t="str">
        <f>C9</f>
        <v>01.04.2013</v>
      </c>
      <c r="D77" s="797" t="str">
        <f>+D9</f>
        <v>DURING the YEAR</v>
      </c>
      <c r="E77" s="798"/>
      <c r="F77" s="294" t="str">
        <f>F9</f>
        <v>31.03.2014</v>
      </c>
      <c r="G77" s="242" t="str">
        <f>G9</f>
        <v>01.04.2013</v>
      </c>
      <c r="H77" s="294" t="str">
        <f>H9</f>
        <v>31.03.2014</v>
      </c>
    </row>
    <row r="78" spans="1:17" x14ac:dyDescent="0.25">
      <c r="A78" s="243">
        <v>1</v>
      </c>
      <c r="B78" s="243">
        <v>2</v>
      </c>
      <c r="C78" s="243">
        <v>3</v>
      </c>
      <c r="D78" s="243">
        <v>4</v>
      </c>
      <c r="E78" s="243">
        <v>5</v>
      </c>
      <c r="F78" s="243">
        <v>6</v>
      </c>
      <c r="G78" s="243">
        <v>7</v>
      </c>
      <c r="H78" s="243">
        <v>8</v>
      </c>
    </row>
    <row r="79" spans="1:17" x14ac:dyDescent="0.25">
      <c r="A79" s="114"/>
      <c r="B79" s="115"/>
      <c r="C79" s="116"/>
      <c r="D79" s="85"/>
      <c r="E79" s="117"/>
      <c r="F79" s="118"/>
      <c r="G79" s="117"/>
      <c r="H79" s="117"/>
    </row>
    <row r="80" spans="1:17" x14ac:dyDescent="0.25">
      <c r="A80" s="121">
        <v>1</v>
      </c>
      <c r="B80" s="479" t="s">
        <v>38</v>
      </c>
      <c r="C80" s="503"/>
      <c r="D80" s="503"/>
      <c r="E80" s="494"/>
      <c r="F80" s="504"/>
      <c r="G80" s="494"/>
      <c r="H80" s="494"/>
    </row>
    <row r="81" spans="1:8" x14ac:dyDescent="0.25">
      <c r="A81" s="121"/>
      <c r="B81" s="505"/>
      <c r="C81" s="85"/>
      <c r="D81" s="85"/>
      <c r="E81" s="83"/>
      <c r="F81" s="479"/>
      <c r="G81" s="83"/>
      <c r="H81" s="83"/>
    </row>
    <row r="82" spans="1:8" x14ac:dyDescent="0.25">
      <c r="A82" s="121">
        <v>2</v>
      </c>
      <c r="B82" s="479" t="s">
        <v>387</v>
      </c>
      <c r="C82" s="503"/>
      <c r="D82" s="503"/>
      <c r="E82" s="494"/>
      <c r="F82" s="504"/>
      <c r="G82" s="494"/>
      <c r="H82" s="494"/>
    </row>
    <row r="83" spans="1:8" x14ac:dyDescent="0.25">
      <c r="A83" s="121"/>
      <c r="B83" s="505"/>
      <c r="C83" s="85"/>
      <c r="D83" s="85"/>
      <c r="E83" s="83"/>
      <c r="F83" s="479"/>
      <c r="G83" s="83"/>
      <c r="H83" s="83"/>
    </row>
    <row r="84" spans="1:8" x14ac:dyDescent="0.25">
      <c r="A84" s="121">
        <v>3</v>
      </c>
      <c r="B84" s="479" t="s">
        <v>352</v>
      </c>
      <c r="C84" s="325"/>
      <c r="D84" s="325"/>
      <c r="E84" s="421"/>
      <c r="F84" s="326"/>
      <c r="G84" s="421"/>
      <c r="H84" s="421"/>
    </row>
    <row r="85" spans="1:8" x14ac:dyDescent="0.25">
      <c r="A85" s="121"/>
      <c r="B85" s="90"/>
      <c r="C85" s="295"/>
      <c r="D85" s="295"/>
      <c r="E85" s="296"/>
      <c r="F85" s="297"/>
      <c r="G85" s="296"/>
      <c r="H85" s="296"/>
    </row>
    <row r="86" spans="1:8" x14ac:dyDescent="0.25">
      <c r="A86" s="121">
        <v>4</v>
      </c>
      <c r="B86" s="479" t="s">
        <v>353</v>
      </c>
      <c r="C86" s="422"/>
      <c r="D86" s="325"/>
      <c r="E86" s="421"/>
      <c r="F86" s="422"/>
      <c r="G86" s="421"/>
      <c r="H86" s="421"/>
    </row>
    <row r="87" spans="1:8" x14ac:dyDescent="0.25">
      <c r="A87" s="121"/>
      <c r="B87" s="505"/>
      <c r="C87" s="295"/>
      <c r="D87" s="295"/>
      <c r="E87" s="296"/>
      <c r="F87" s="297"/>
      <c r="G87" s="296"/>
      <c r="H87" s="296"/>
    </row>
    <row r="88" spans="1:8" x14ac:dyDescent="0.25">
      <c r="A88" s="121">
        <v>5</v>
      </c>
      <c r="B88" s="479" t="s">
        <v>501</v>
      </c>
      <c r="C88" s="325"/>
      <c r="D88" s="325"/>
      <c r="E88" s="421"/>
      <c r="F88" s="326"/>
      <c r="G88" s="421"/>
      <c r="H88" s="421"/>
    </row>
    <row r="89" spans="1:8" x14ac:dyDescent="0.25">
      <c r="A89" s="121"/>
      <c r="B89" s="90"/>
      <c r="C89" s="295"/>
      <c r="D89" s="295"/>
      <c r="E89" s="296"/>
      <c r="F89" s="297"/>
      <c r="G89" s="296"/>
      <c r="H89" s="296"/>
    </row>
    <row r="90" spans="1:8" x14ac:dyDescent="0.25">
      <c r="A90" s="121">
        <v>6</v>
      </c>
      <c r="B90" s="479" t="s">
        <v>502</v>
      </c>
      <c r="C90" s="422"/>
      <c r="D90" s="325"/>
      <c r="E90" s="421"/>
      <c r="F90" s="422"/>
      <c r="G90" s="421"/>
      <c r="H90" s="421"/>
    </row>
    <row r="91" spans="1:8" s="414" customFormat="1" x14ac:dyDescent="0.25">
      <c r="A91" s="121"/>
      <c r="B91" s="505"/>
      <c r="C91" s="295"/>
      <c r="D91" s="295"/>
      <c r="E91" s="296"/>
      <c r="F91" s="297"/>
      <c r="G91" s="296"/>
      <c r="H91" s="296"/>
    </row>
    <row r="92" spans="1:8" s="414" customFormat="1" x14ac:dyDescent="0.25">
      <c r="A92" s="121">
        <v>7</v>
      </c>
      <c r="B92" s="90" t="s">
        <v>350</v>
      </c>
      <c r="C92" s="325"/>
      <c r="D92" s="325"/>
      <c r="E92" s="421"/>
      <c r="F92" s="422"/>
      <c r="G92" s="421"/>
      <c r="H92" s="421"/>
    </row>
    <row r="93" spans="1:8" s="414" customFormat="1" x14ac:dyDescent="0.25">
      <c r="A93" s="121"/>
      <c r="B93" s="90"/>
      <c r="C93" s="295"/>
      <c r="D93" s="295"/>
      <c r="E93" s="296"/>
      <c r="F93" s="297"/>
      <c r="G93" s="296"/>
      <c r="H93" s="296"/>
    </row>
    <row r="94" spans="1:8" s="414" customFormat="1" x14ac:dyDescent="0.25">
      <c r="A94" s="121">
        <v>8</v>
      </c>
      <c r="B94" s="90" t="s">
        <v>351</v>
      </c>
      <c r="C94" s="325"/>
      <c r="D94" s="325"/>
      <c r="E94" s="421"/>
      <c r="F94" s="422"/>
      <c r="G94" s="421"/>
      <c r="H94" s="421"/>
    </row>
    <row r="95" spans="1:8" x14ac:dyDescent="0.25">
      <c r="A95" s="82"/>
      <c r="B95" s="85"/>
      <c r="C95" s="295"/>
      <c r="D95" s="295"/>
      <c r="E95" s="296"/>
      <c r="F95" s="297"/>
      <c r="G95" s="296"/>
      <c r="H95" s="296"/>
    </row>
    <row r="96" spans="1:8" x14ac:dyDescent="0.25">
      <c r="A96" s="418"/>
      <c r="B96" s="596" t="s">
        <v>53</v>
      </c>
      <c r="C96" s="299">
        <f>C94+C92+C90+C88+C84+C86+C82+C80</f>
        <v>0</v>
      </c>
      <c r="D96" s="299">
        <f t="shared" ref="D96:H96" si="9">D94+D92+D90+D88+D84+D86+D82+D80</f>
        <v>0</v>
      </c>
      <c r="E96" s="299">
        <f t="shared" si="9"/>
        <v>0</v>
      </c>
      <c r="F96" s="299">
        <f t="shared" si="9"/>
        <v>0</v>
      </c>
      <c r="G96" s="299">
        <f t="shared" si="9"/>
        <v>0</v>
      </c>
      <c r="H96" s="299">
        <f t="shared" si="9"/>
        <v>0</v>
      </c>
    </row>
    <row r="97" spans="1:8" s="403" customFormat="1" x14ac:dyDescent="0.25">
      <c r="A97" s="400"/>
      <c r="B97" s="401"/>
      <c r="C97" s="402"/>
      <c r="D97" s="402"/>
      <c r="E97" s="404"/>
      <c r="F97" s="594"/>
      <c r="G97" s="404"/>
      <c r="H97" s="404"/>
    </row>
    <row r="98" spans="1:8" x14ac:dyDescent="0.25">
      <c r="F98" s="594">
        <v>15</v>
      </c>
    </row>
    <row r="99" spans="1:8" x14ac:dyDescent="0.25">
      <c r="A99" s="88"/>
      <c r="B99" s="89"/>
      <c r="C99" s="89"/>
      <c r="D99" s="89"/>
      <c r="E99" s="89"/>
      <c r="F99" s="89"/>
      <c r="G99" s="89"/>
      <c r="H99" s="89"/>
    </row>
    <row r="100" spans="1:8" x14ac:dyDescent="0.25">
      <c r="A100" s="88"/>
      <c r="B100" s="89"/>
      <c r="C100" s="89"/>
      <c r="D100" s="89"/>
      <c r="E100" s="89"/>
      <c r="F100" s="89"/>
      <c r="G100" s="89"/>
      <c r="H100" s="89"/>
    </row>
    <row r="101" spans="1:8" x14ac:dyDescent="0.25">
      <c r="A101" s="88"/>
      <c r="B101" s="89"/>
      <c r="C101" s="89"/>
      <c r="D101" s="89"/>
      <c r="E101" s="89"/>
      <c r="F101" s="89"/>
      <c r="G101" s="89"/>
      <c r="H101" s="89"/>
    </row>
    <row r="102" spans="1:8" x14ac:dyDescent="0.25">
      <c r="A102" s="88"/>
      <c r="B102" s="123"/>
      <c r="C102" s="89"/>
      <c r="D102" s="89"/>
      <c r="E102" s="89"/>
      <c r="F102" s="89"/>
      <c r="G102" s="89"/>
      <c r="H102" s="89"/>
    </row>
    <row r="103" spans="1:8" x14ac:dyDescent="0.25">
      <c r="A103" s="88"/>
      <c r="B103" s="89"/>
      <c r="C103" s="89"/>
      <c r="D103" s="89"/>
      <c r="E103" s="89"/>
      <c r="F103" s="89"/>
      <c r="G103" s="89"/>
      <c r="H103" s="89"/>
    </row>
    <row r="104" spans="1:8" x14ac:dyDescent="0.25">
      <c r="A104" s="88"/>
      <c r="B104" s="89"/>
      <c r="C104" s="89"/>
      <c r="D104" s="89"/>
      <c r="E104" s="89"/>
      <c r="F104" s="89"/>
      <c r="G104" s="89"/>
      <c r="H104" s="89"/>
    </row>
    <row r="105" spans="1:8" x14ac:dyDescent="0.25">
      <c r="A105" s="88"/>
      <c r="B105" s="89"/>
      <c r="C105" s="89"/>
      <c r="D105" s="89"/>
      <c r="E105" s="89"/>
      <c r="F105" s="89"/>
      <c r="G105" s="89"/>
      <c r="H105" s="89"/>
    </row>
    <row r="106" spans="1:8" x14ac:dyDescent="0.25">
      <c r="A106" s="88"/>
      <c r="B106" s="89"/>
      <c r="C106" s="89"/>
      <c r="D106" s="89"/>
      <c r="E106" s="89"/>
      <c r="F106" s="89"/>
      <c r="G106" s="89"/>
      <c r="H106" s="89"/>
    </row>
    <row r="107" spans="1:8" x14ac:dyDescent="0.25">
      <c r="A107" s="106"/>
      <c r="B107" s="89"/>
      <c r="C107" s="106"/>
      <c r="D107" s="106"/>
      <c r="E107" s="106"/>
      <c r="F107" s="106"/>
      <c r="G107" s="89"/>
      <c r="H107" s="89"/>
    </row>
    <row r="108" spans="1:8" x14ac:dyDescent="0.25">
      <c r="A108" s="106"/>
      <c r="B108" s="106"/>
      <c r="C108" s="124"/>
      <c r="D108" s="124"/>
      <c r="E108" s="106"/>
      <c r="F108" s="106"/>
      <c r="G108" s="106"/>
      <c r="H108" s="106"/>
    </row>
    <row r="109" spans="1:8" x14ac:dyDescent="0.25">
      <c r="A109" s="106"/>
      <c r="B109" s="106"/>
      <c r="C109" s="106"/>
      <c r="D109" s="106"/>
      <c r="E109" s="106"/>
      <c r="F109" s="106"/>
      <c r="G109" s="106"/>
      <c r="H109" s="106"/>
    </row>
    <row r="110" spans="1:8" x14ac:dyDescent="0.25">
      <c r="A110" s="106"/>
      <c r="B110" s="106"/>
      <c r="C110" s="125"/>
      <c r="D110" s="125"/>
      <c r="E110" s="109"/>
      <c r="F110" s="125"/>
      <c r="G110" s="125"/>
      <c r="H110" s="109"/>
    </row>
    <row r="111" spans="1:8" x14ac:dyDescent="0.25">
      <c r="A111" s="88"/>
      <c r="B111" s="89"/>
      <c r="C111" s="89"/>
      <c r="D111" s="89"/>
      <c r="E111" s="89"/>
      <c r="F111" s="89"/>
      <c r="G111" s="89"/>
      <c r="H111" s="89"/>
    </row>
    <row r="112" spans="1:8" x14ac:dyDescent="0.25">
      <c r="A112" s="88"/>
      <c r="B112" s="89"/>
      <c r="C112" s="126"/>
      <c r="D112" s="126"/>
      <c r="E112" s="89"/>
      <c r="F112" s="89"/>
      <c r="G112" s="89"/>
      <c r="H112" s="89"/>
    </row>
    <row r="113" spans="1:8" x14ac:dyDescent="0.25">
      <c r="A113" s="88"/>
      <c r="B113" s="89"/>
      <c r="C113" s="89"/>
      <c r="D113" s="89"/>
      <c r="E113" s="89"/>
      <c r="F113" s="89"/>
      <c r="G113" s="89"/>
      <c r="H113" s="89"/>
    </row>
    <row r="114" spans="1:8" x14ac:dyDescent="0.25">
      <c r="A114" s="88"/>
      <c r="B114" s="89"/>
      <c r="C114" s="126"/>
      <c r="D114" s="126"/>
      <c r="E114" s="89"/>
      <c r="F114" s="89"/>
      <c r="G114" s="89"/>
      <c r="H114" s="89"/>
    </row>
    <row r="115" spans="1:8" x14ac:dyDescent="0.25">
      <c r="A115" s="88"/>
      <c r="B115" s="89"/>
      <c r="C115" s="89"/>
      <c r="D115" s="89"/>
      <c r="E115" s="89"/>
      <c r="F115" s="126"/>
      <c r="G115" s="126"/>
      <c r="H115" s="89"/>
    </row>
    <row r="116" spans="1:8" x14ac:dyDescent="0.25">
      <c r="A116" s="88"/>
      <c r="B116" s="89"/>
      <c r="C116" s="126"/>
      <c r="D116" s="126"/>
      <c r="E116" s="89"/>
      <c r="F116" s="89"/>
      <c r="G116" s="89"/>
      <c r="H116" s="89"/>
    </row>
    <row r="117" spans="1:8" x14ac:dyDescent="0.25">
      <c r="A117" s="88"/>
      <c r="B117" s="89"/>
      <c r="C117" s="89"/>
      <c r="D117" s="89"/>
      <c r="E117" s="89"/>
      <c r="F117" s="89"/>
      <c r="G117" s="89"/>
      <c r="H117" s="89"/>
    </row>
    <row r="118" spans="1:8" x14ac:dyDescent="0.25">
      <c r="A118" s="88"/>
      <c r="B118" s="89"/>
      <c r="C118" s="89"/>
      <c r="D118" s="89"/>
      <c r="E118" s="89"/>
      <c r="F118" s="126"/>
      <c r="G118" s="126"/>
      <c r="H118" s="89"/>
    </row>
    <row r="119" spans="1:8" x14ac:dyDescent="0.25">
      <c r="A119" s="88"/>
      <c r="B119" s="89"/>
      <c r="C119" s="89"/>
      <c r="D119" s="89"/>
      <c r="E119" s="89"/>
      <c r="F119" s="89"/>
      <c r="G119" s="89"/>
      <c r="H119" s="89"/>
    </row>
    <row r="120" spans="1:8" x14ac:dyDescent="0.25">
      <c r="A120" s="88"/>
      <c r="B120" s="89"/>
      <c r="C120" s="126"/>
      <c r="D120" s="126"/>
      <c r="E120" s="89"/>
      <c r="F120" s="89"/>
      <c r="G120" s="89"/>
      <c r="H120" s="89"/>
    </row>
    <row r="121" spans="1:8" x14ac:dyDescent="0.25">
      <c r="A121" s="88"/>
      <c r="B121" s="89"/>
      <c r="C121" s="126"/>
      <c r="D121" s="126"/>
      <c r="E121" s="89"/>
      <c r="F121" s="89"/>
      <c r="G121" s="89"/>
      <c r="H121" s="89"/>
    </row>
    <row r="122" spans="1:8" x14ac:dyDescent="0.25">
      <c r="A122" s="88"/>
      <c r="B122" s="89"/>
      <c r="C122" s="126"/>
      <c r="D122" s="126"/>
      <c r="E122" s="89"/>
      <c r="F122" s="89"/>
      <c r="G122" s="89"/>
      <c r="H122" s="89"/>
    </row>
    <row r="123" spans="1:8" x14ac:dyDescent="0.25">
      <c r="A123" s="88"/>
      <c r="B123" s="89"/>
      <c r="C123" s="126"/>
      <c r="D123" s="126"/>
      <c r="E123" s="89"/>
      <c r="F123" s="89"/>
      <c r="G123" s="89"/>
      <c r="H123" s="89"/>
    </row>
    <row r="124" spans="1:8" x14ac:dyDescent="0.25">
      <c r="A124" s="88"/>
      <c r="B124" s="89"/>
      <c r="C124" s="89"/>
      <c r="D124" s="89"/>
      <c r="E124" s="89"/>
      <c r="F124" s="89"/>
      <c r="G124" s="89"/>
      <c r="H124" s="89"/>
    </row>
    <row r="125" spans="1:8" x14ac:dyDescent="0.25">
      <c r="A125" s="88"/>
      <c r="B125" s="89"/>
      <c r="C125" s="126"/>
      <c r="D125" s="126"/>
      <c r="E125" s="89"/>
      <c r="F125" s="89"/>
      <c r="G125" s="89"/>
      <c r="H125" s="89"/>
    </row>
    <row r="126" spans="1:8" x14ac:dyDescent="0.25">
      <c r="A126" s="88"/>
      <c r="B126" s="89"/>
      <c r="C126" s="126"/>
      <c r="D126" s="126"/>
      <c r="E126" s="89"/>
      <c r="F126" s="89"/>
      <c r="G126" s="89"/>
      <c r="H126" s="89"/>
    </row>
    <row r="127" spans="1:8" x14ac:dyDescent="0.25">
      <c r="A127" s="88"/>
      <c r="B127" s="89"/>
      <c r="C127" s="126"/>
      <c r="D127" s="126"/>
      <c r="E127" s="89"/>
      <c r="F127" s="89"/>
      <c r="G127" s="89"/>
      <c r="H127" s="89"/>
    </row>
    <row r="128" spans="1:8" x14ac:dyDescent="0.25">
      <c r="A128" s="88"/>
      <c r="B128" s="89"/>
      <c r="C128" s="126"/>
      <c r="D128" s="126"/>
      <c r="E128" s="89"/>
      <c r="F128" s="89"/>
      <c r="G128" s="89"/>
      <c r="H128" s="89"/>
    </row>
    <row r="129" spans="1:8" x14ac:dyDescent="0.25">
      <c r="A129" s="88"/>
      <c r="B129" s="89"/>
      <c r="C129" s="126"/>
      <c r="D129" s="126"/>
      <c r="E129" s="89"/>
      <c r="F129" s="89"/>
      <c r="G129" s="89"/>
      <c r="H129" s="89"/>
    </row>
    <row r="130" spans="1:8" x14ac:dyDescent="0.25">
      <c r="A130" s="88"/>
      <c r="B130" s="89"/>
      <c r="C130" s="89"/>
      <c r="D130" s="89"/>
      <c r="E130" s="89"/>
      <c r="F130" s="89"/>
      <c r="G130" s="89"/>
      <c r="H130" s="89"/>
    </row>
    <row r="131" spans="1:8" x14ac:dyDescent="0.25">
      <c r="A131" s="88"/>
      <c r="B131" s="89"/>
      <c r="C131" s="126"/>
      <c r="D131" s="126"/>
      <c r="E131" s="89"/>
      <c r="F131" s="126"/>
      <c r="G131" s="126"/>
      <c r="H131" s="89"/>
    </row>
    <row r="132" spans="1:8" x14ac:dyDescent="0.25">
      <c r="A132" s="88"/>
      <c r="B132" s="89"/>
      <c r="C132" s="89"/>
      <c r="D132" s="89"/>
      <c r="E132" s="89"/>
      <c r="F132" s="126"/>
      <c r="G132" s="126"/>
      <c r="H132" s="89"/>
    </row>
    <row r="133" spans="1:8" x14ac:dyDescent="0.25">
      <c r="A133" s="88"/>
      <c r="B133" s="89"/>
      <c r="C133" s="126"/>
      <c r="D133" s="126"/>
      <c r="E133" s="89"/>
      <c r="F133" s="89"/>
      <c r="G133" s="89"/>
      <c r="H133" s="89"/>
    </row>
    <row r="134" spans="1:8" x14ac:dyDescent="0.25">
      <c r="A134" s="88"/>
      <c r="B134" s="89"/>
      <c r="C134" s="89"/>
      <c r="D134" s="89"/>
      <c r="E134" s="89"/>
      <c r="F134" s="126"/>
      <c r="G134" s="126"/>
      <c r="H134" s="89"/>
    </row>
    <row r="135" spans="1:8" x14ac:dyDescent="0.25">
      <c r="A135" s="88"/>
      <c r="B135" s="89"/>
      <c r="C135" s="126"/>
      <c r="D135" s="126"/>
      <c r="E135" s="89"/>
      <c r="F135" s="89"/>
      <c r="G135" s="89"/>
      <c r="H135" s="89"/>
    </row>
    <row r="136" spans="1:8" x14ac:dyDescent="0.25">
      <c r="A136" s="88"/>
      <c r="B136" s="89"/>
      <c r="C136" s="89"/>
      <c r="D136" s="89"/>
      <c r="E136" s="89"/>
      <c r="F136" s="89"/>
      <c r="G136" s="89"/>
      <c r="H136" s="89"/>
    </row>
    <row r="137" spans="1:8" x14ac:dyDescent="0.25">
      <c r="A137" s="88"/>
      <c r="B137" s="89"/>
      <c r="C137" s="126"/>
      <c r="D137" s="126"/>
      <c r="E137" s="89"/>
      <c r="F137" s="126"/>
      <c r="G137" s="126"/>
      <c r="H137" s="89"/>
    </row>
    <row r="138" spans="1:8" x14ac:dyDescent="0.25">
      <c r="A138" s="88"/>
      <c r="B138" s="89"/>
      <c r="C138" s="89"/>
      <c r="D138" s="89"/>
      <c r="E138" s="89"/>
      <c r="F138" s="89"/>
      <c r="G138" s="89"/>
      <c r="H138" s="89"/>
    </row>
    <row r="139" spans="1:8" x14ac:dyDescent="0.25">
      <c r="A139" s="89"/>
      <c r="B139" s="89"/>
      <c r="C139" s="89"/>
      <c r="D139" s="89"/>
      <c r="E139" s="89"/>
      <c r="F139" s="89"/>
      <c r="G139" s="89"/>
      <c r="H139" s="89"/>
    </row>
    <row r="140" spans="1:8" x14ac:dyDescent="0.25">
      <c r="A140" s="89"/>
      <c r="B140" s="89"/>
      <c r="C140" s="89"/>
      <c r="D140" s="89"/>
      <c r="E140" s="89"/>
      <c r="F140" s="89"/>
      <c r="G140" s="89"/>
      <c r="H140" s="89"/>
    </row>
    <row r="141" spans="1:8" x14ac:dyDescent="0.25">
      <c r="A141" s="88"/>
      <c r="B141" s="89"/>
      <c r="C141" s="126"/>
      <c r="D141" s="126"/>
      <c r="E141" s="89"/>
      <c r="F141" s="89"/>
      <c r="G141" s="89"/>
      <c r="H141" s="89"/>
    </row>
    <row r="142" spans="1:8" x14ac:dyDescent="0.25">
      <c r="A142" s="88"/>
      <c r="B142" s="89"/>
      <c r="C142" s="89"/>
      <c r="D142" s="89"/>
      <c r="E142" s="89"/>
      <c r="F142" s="89"/>
      <c r="G142" s="89"/>
      <c r="H142" s="89"/>
    </row>
    <row r="143" spans="1:8" x14ac:dyDescent="0.25">
      <c r="A143" s="88"/>
      <c r="B143" s="89"/>
      <c r="C143" s="89"/>
      <c r="D143" s="89"/>
      <c r="E143" s="89"/>
      <c r="F143" s="89"/>
      <c r="G143" s="89"/>
      <c r="H143" s="89"/>
    </row>
    <row r="144" spans="1:8" x14ac:dyDescent="0.25">
      <c r="A144" s="88"/>
      <c r="B144" s="89"/>
      <c r="C144" s="89"/>
      <c r="D144" s="89"/>
      <c r="E144" s="89"/>
      <c r="F144" s="126"/>
      <c r="G144" s="126"/>
      <c r="H144" s="89"/>
    </row>
    <row r="145" spans="1:8" x14ac:dyDescent="0.25">
      <c r="A145" s="88"/>
      <c r="B145" s="89"/>
      <c r="C145" s="126"/>
      <c r="D145" s="126"/>
      <c r="E145" s="89"/>
      <c r="F145" s="126"/>
      <c r="G145" s="126"/>
      <c r="H145" s="89"/>
    </row>
    <row r="146" spans="1:8" x14ac:dyDescent="0.25">
      <c r="A146" s="88"/>
      <c r="B146" s="89"/>
      <c r="C146" s="126"/>
      <c r="D146" s="126"/>
      <c r="E146" s="89"/>
      <c r="F146" s="89"/>
      <c r="G146" s="89"/>
      <c r="H146" s="89"/>
    </row>
    <row r="147" spans="1:8" x14ac:dyDescent="0.25">
      <c r="A147" s="88"/>
      <c r="B147" s="89"/>
      <c r="C147" s="89"/>
      <c r="D147" s="89"/>
      <c r="E147" s="89"/>
      <c r="F147" s="89"/>
      <c r="G147" s="89"/>
      <c r="H147" s="89"/>
    </row>
    <row r="148" spans="1:8" x14ac:dyDescent="0.25">
      <c r="A148" s="88"/>
      <c r="B148" s="89"/>
      <c r="C148" s="89"/>
      <c r="D148" s="89"/>
      <c r="E148" s="89"/>
      <c r="F148" s="126"/>
      <c r="G148" s="126"/>
      <c r="H148" s="89"/>
    </row>
    <row r="149" spans="1:8" x14ac:dyDescent="0.25">
      <c r="A149" s="88"/>
      <c r="B149" s="89"/>
      <c r="C149" s="89"/>
      <c r="D149" s="89"/>
      <c r="E149" s="89"/>
      <c r="F149" s="89"/>
      <c r="G149" s="89"/>
      <c r="H149" s="89"/>
    </row>
    <row r="150" spans="1:8" x14ac:dyDescent="0.25">
      <c r="A150" s="88"/>
      <c r="B150" s="89"/>
      <c r="C150" s="89"/>
      <c r="D150" s="89"/>
      <c r="E150" s="89"/>
      <c r="F150" s="89"/>
      <c r="G150" s="89"/>
      <c r="H150" s="89"/>
    </row>
    <row r="151" spans="1:8" x14ac:dyDescent="0.25">
      <c r="A151" s="88"/>
      <c r="B151" s="89"/>
      <c r="C151" s="89"/>
      <c r="D151" s="89"/>
      <c r="E151" s="89"/>
      <c r="F151" s="89"/>
      <c r="G151" s="89"/>
      <c r="H151" s="89"/>
    </row>
    <row r="152" spans="1:8" x14ac:dyDescent="0.25">
      <c r="A152" s="88"/>
      <c r="B152" s="89"/>
      <c r="C152" s="89"/>
      <c r="D152" s="89"/>
      <c r="E152" s="89"/>
      <c r="F152" s="89"/>
      <c r="G152" s="89"/>
      <c r="H152" s="89"/>
    </row>
    <row r="153" spans="1:8" x14ac:dyDescent="0.25">
      <c r="A153" s="88"/>
      <c r="B153" s="89"/>
      <c r="C153" s="89"/>
      <c r="D153" s="89"/>
      <c r="E153" s="89"/>
      <c r="F153" s="89"/>
      <c r="G153" s="89"/>
      <c r="H153" s="89"/>
    </row>
    <row r="154" spans="1:8" x14ac:dyDescent="0.25">
      <c r="A154" s="88"/>
      <c r="B154" s="89"/>
      <c r="C154" s="89"/>
      <c r="D154" s="89"/>
      <c r="E154" s="89"/>
      <c r="F154" s="89"/>
      <c r="G154" s="89"/>
      <c r="H154" s="89"/>
    </row>
    <row r="155" spans="1:8" x14ac:dyDescent="0.25">
      <c r="A155" s="88"/>
      <c r="B155" s="89"/>
      <c r="C155" s="89"/>
      <c r="D155" s="89"/>
      <c r="E155" s="89"/>
      <c r="F155" s="89"/>
      <c r="G155" s="89"/>
      <c r="H155" s="89"/>
    </row>
    <row r="156" spans="1:8" x14ac:dyDescent="0.25">
      <c r="A156" s="88"/>
      <c r="B156" s="89"/>
      <c r="C156" s="126"/>
      <c r="D156" s="126"/>
      <c r="E156" s="89"/>
      <c r="F156" s="89"/>
      <c r="G156" s="89"/>
      <c r="H156" s="89"/>
    </row>
    <row r="157" spans="1:8" x14ac:dyDescent="0.25">
      <c r="A157" s="88"/>
      <c r="B157" s="89"/>
      <c r="C157" s="89"/>
      <c r="D157" s="89"/>
      <c r="E157" s="89"/>
      <c r="F157" s="89"/>
      <c r="G157" s="89"/>
      <c r="H157" s="89"/>
    </row>
    <row r="158" spans="1:8" x14ac:dyDescent="0.25">
      <c r="A158" s="88"/>
      <c r="B158" s="89"/>
      <c r="C158" s="89"/>
      <c r="D158" s="89"/>
      <c r="E158" s="89"/>
      <c r="F158" s="89"/>
      <c r="G158" s="89"/>
      <c r="H158" s="89"/>
    </row>
    <row r="159" spans="1:8" x14ac:dyDescent="0.25">
      <c r="A159" s="88"/>
      <c r="B159" s="89"/>
      <c r="C159" s="126"/>
      <c r="D159" s="126"/>
      <c r="E159" s="89"/>
      <c r="F159" s="89"/>
      <c r="G159" s="89"/>
      <c r="H159" s="89"/>
    </row>
    <row r="160" spans="1:8" x14ac:dyDescent="0.25">
      <c r="A160" s="88"/>
      <c r="B160" s="89"/>
      <c r="C160" s="89"/>
      <c r="D160" s="89"/>
      <c r="E160" s="89"/>
      <c r="F160" s="89"/>
      <c r="G160" s="89"/>
      <c r="H160" s="89"/>
    </row>
    <row r="161" spans="1:8" x14ac:dyDescent="0.25">
      <c r="A161" s="88"/>
      <c r="B161" s="89"/>
      <c r="C161" s="126"/>
      <c r="D161" s="126"/>
      <c r="E161" s="89"/>
      <c r="F161" s="126"/>
      <c r="G161" s="126"/>
      <c r="H161" s="89"/>
    </row>
    <row r="162" spans="1:8" x14ac:dyDescent="0.25">
      <c r="A162" s="88"/>
      <c r="B162" s="89"/>
      <c r="C162" s="89"/>
      <c r="D162" s="89"/>
      <c r="E162" s="89"/>
      <c r="F162" s="126"/>
      <c r="G162" s="126"/>
      <c r="H162" s="89"/>
    </row>
    <row r="163" spans="1:8" x14ac:dyDescent="0.25">
      <c r="A163" s="88"/>
      <c r="B163" s="89"/>
      <c r="C163" s="126"/>
      <c r="D163" s="126"/>
      <c r="E163" s="89"/>
      <c r="F163" s="89"/>
      <c r="G163" s="89"/>
      <c r="H163" s="89"/>
    </row>
    <row r="164" spans="1:8" x14ac:dyDescent="0.25">
      <c r="A164" s="88"/>
      <c r="B164" s="89"/>
      <c r="C164" s="89"/>
      <c r="D164" s="89"/>
      <c r="E164" s="89"/>
      <c r="F164" s="126"/>
      <c r="G164" s="126"/>
      <c r="H164" s="89"/>
    </row>
    <row r="165" spans="1:8" x14ac:dyDescent="0.25">
      <c r="A165" s="88"/>
      <c r="B165" s="89"/>
      <c r="C165" s="89"/>
      <c r="D165" s="89"/>
      <c r="E165" s="89"/>
      <c r="F165" s="89"/>
      <c r="G165" s="89"/>
      <c r="H165" s="89"/>
    </row>
    <row r="166" spans="1:8" x14ac:dyDescent="0.25">
      <c r="A166" s="88"/>
      <c r="B166" s="89"/>
      <c r="C166" s="89"/>
      <c r="D166" s="89"/>
      <c r="E166" s="89"/>
      <c r="F166" s="89"/>
      <c r="G166" s="89"/>
      <c r="H166" s="89"/>
    </row>
    <row r="167" spans="1:8" x14ac:dyDescent="0.25">
      <c r="A167" s="88"/>
      <c r="B167" s="89"/>
      <c r="C167" s="89"/>
      <c r="D167" s="89"/>
      <c r="E167" s="89"/>
      <c r="F167" s="126"/>
      <c r="G167" s="126"/>
      <c r="H167" s="89"/>
    </row>
    <row r="168" spans="1:8" x14ac:dyDescent="0.25">
      <c r="A168" s="88"/>
      <c r="B168" s="89"/>
      <c r="C168" s="89"/>
      <c r="D168" s="89"/>
      <c r="E168" s="89"/>
      <c r="F168" s="89"/>
      <c r="G168" s="89"/>
      <c r="H168" s="89"/>
    </row>
    <row r="169" spans="1:8" x14ac:dyDescent="0.25">
      <c r="A169" s="89"/>
      <c r="B169" s="89"/>
      <c r="C169" s="89"/>
      <c r="D169" s="89"/>
      <c r="E169" s="89"/>
      <c r="F169" s="89"/>
      <c r="G169" s="89"/>
      <c r="H169" s="89"/>
    </row>
    <row r="170" spans="1:8" x14ac:dyDescent="0.25">
      <c r="A170" s="765"/>
      <c r="B170" s="799"/>
      <c r="C170" s="799"/>
      <c r="D170" s="799"/>
      <c r="E170" s="799"/>
      <c r="F170" s="799"/>
      <c r="G170" s="799"/>
      <c r="H170" s="799"/>
    </row>
    <row r="171" spans="1:8" x14ac:dyDescent="0.25">
      <c r="A171" s="89"/>
      <c r="B171" s="792"/>
      <c r="C171" s="792"/>
      <c r="D171" s="792"/>
      <c r="E171" s="792"/>
      <c r="F171" s="792"/>
      <c r="G171" s="792"/>
      <c r="H171" s="792"/>
    </row>
    <row r="172" spans="1:8" x14ac:dyDescent="0.25">
      <c r="A172" s="89"/>
      <c r="B172" s="89"/>
      <c r="C172" s="89"/>
      <c r="D172" s="89"/>
      <c r="E172" s="89"/>
      <c r="F172" s="89"/>
      <c r="G172" s="89"/>
      <c r="H172" s="89"/>
    </row>
    <row r="173" spans="1:8" x14ac:dyDescent="0.25">
      <c r="A173" s="89"/>
      <c r="B173" s="89"/>
      <c r="C173" s="89"/>
      <c r="D173" s="89"/>
      <c r="E173" s="89"/>
      <c r="F173" s="89"/>
      <c r="G173" s="89"/>
      <c r="H173" s="89"/>
    </row>
    <row r="174" spans="1:8" x14ac:dyDescent="0.25">
      <c r="A174" s="89"/>
      <c r="B174" s="89"/>
      <c r="C174" s="89"/>
      <c r="D174" s="89"/>
      <c r="E174" s="89"/>
      <c r="F174" s="89"/>
      <c r="G174" s="89"/>
      <c r="H174" s="89"/>
    </row>
    <row r="175" spans="1:8" x14ac:dyDescent="0.25">
      <c r="A175" s="89"/>
      <c r="B175" s="89"/>
      <c r="C175" s="89"/>
      <c r="D175" s="89"/>
      <c r="E175" s="89"/>
      <c r="F175" s="89"/>
      <c r="G175" s="89"/>
      <c r="H175" s="89"/>
    </row>
    <row r="176" spans="1:8" x14ac:dyDescent="0.25">
      <c r="A176" s="89"/>
      <c r="B176" s="89"/>
      <c r="C176" s="89"/>
      <c r="D176" s="89"/>
      <c r="E176" s="89"/>
      <c r="F176" s="89"/>
      <c r="G176" s="89"/>
      <c r="H176" s="89"/>
    </row>
    <row r="177" spans="1:8" x14ac:dyDescent="0.25">
      <c r="A177" s="89"/>
      <c r="B177" s="89"/>
      <c r="C177" s="89"/>
      <c r="D177" s="89"/>
      <c r="E177" s="89"/>
      <c r="F177" s="89"/>
      <c r="G177" s="89"/>
      <c r="H177" s="89"/>
    </row>
    <row r="178" spans="1:8" x14ac:dyDescent="0.25">
      <c r="A178" s="89"/>
      <c r="B178" s="89"/>
      <c r="C178" s="89"/>
      <c r="D178" s="89"/>
      <c r="E178" s="89"/>
      <c r="F178" s="89"/>
      <c r="G178" s="89"/>
      <c r="H178" s="89"/>
    </row>
    <row r="179" spans="1:8" x14ac:dyDescent="0.25">
      <c r="A179" s="89"/>
      <c r="B179" s="89"/>
      <c r="C179" s="89"/>
      <c r="D179" s="89"/>
      <c r="E179" s="89"/>
      <c r="F179" s="89"/>
      <c r="G179" s="89"/>
      <c r="H179" s="89"/>
    </row>
    <row r="180" spans="1:8" x14ac:dyDescent="0.25">
      <c r="A180" s="89"/>
      <c r="B180" s="89"/>
      <c r="C180" s="89"/>
      <c r="D180" s="89"/>
      <c r="E180" s="89"/>
      <c r="F180" s="89"/>
      <c r="G180" s="89"/>
      <c r="H180" s="89"/>
    </row>
    <row r="181" spans="1:8" x14ac:dyDescent="0.25">
      <c r="A181" s="89"/>
      <c r="B181" s="89"/>
      <c r="C181" s="89"/>
      <c r="D181" s="89"/>
      <c r="E181" s="89"/>
      <c r="F181" s="89"/>
      <c r="G181" s="89"/>
      <c r="H181" s="89"/>
    </row>
    <row r="182" spans="1:8" x14ac:dyDescent="0.25">
      <c r="A182" s="89"/>
      <c r="B182" s="89"/>
      <c r="C182" s="89"/>
      <c r="D182" s="89"/>
      <c r="E182" s="89"/>
      <c r="F182" s="89"/>
      <c r="G182" s="89"/>
      <c r="H182" s="89"/>
    </row>
    <row r="183" spans="1:8" x14ac:dyDescent="0.25">
      <c r="A183" s="89"/>
      <c r="B183" s="89"/>
      <c r="C183" s="89"/>
      <c r="D183" s="89"/>
      <c r="E183" s="89"/>
      <c r="F183" s="89"/>
      <c r="G183" s="89"/>
      <c r="H183" s="89"/>
    </row>
    <row r="184" spans="1:8" x14ac:dyDescent="0.25">
      <c r="A184" s="89"/>
      <c r="B184" s="89"/>
      <c r="C184" s="89"/>
      <c r="D184" s="89"/>
      <c r="E184" s="89"/>
      <c r="F184" s="89"/>
      <c r="G184" s="89"/>
      <c r="H184" s="89"/>
    </row>
    <row r="185" spans="1:8" x14ac:dyDescent="0.25">
      <c r="A185" s="89"/>
      <c r="B185" s="89"/>
      <c r="C185" s="89"/>
      <c r="D185" s="89"/>
      <c r="E185" s="89"/>
      <c r="F185" s="89"/>
      <c r="G185" s="89"/>
      <c r="H185" s="89"/>
    </row>
    <row r="186" spans="1:8" x14ac:dyDescent="0.25">
      <c r="A186" s="89"/>
      <c r="B186" s="89"/>
      <c r="C186" s="89"/>
      <c r="D186" s="89"/>
      <c r="E186" s="89"/>
      <c r="F186" s="89"/>
      <c r="G186" s="89"/>
      <c r="H186" s="89"/>
    </row>
    <row r="187" spans="1:8" x14ac:dyDescent="0.25">
      <c r="A187" s="89"/>
      <c r="B187" s="89"/>
      <c r="C187" s="89"/>
      <c r="D187" s="89"/>
      <c r="E187" s="89"/>
      <c r="F187" s="89"/>
      <c r="G187" s="89"/>
      <c r="H187" s="89"/>
    </row>
    <row r="188" spans="1:8" x14ac:dyDescent="0.25">
      <c r="A188" s="89"/>
      <c r="B188" s="89"/>
      <c r="C188" s="89"/>
      <c r="D188" s="89"/>
      <c r="E188" s="89"/>
      <c r="F188" s="89"/>
      <c r="G188" s="89"/>
      <c r="H188" s="89"/>
    </row>
    <row r="189" spans="1:8" x14ac:dyDescent="0.25">
      <c r="A189" s="89"/>
      <c r="B189" s="89"/>
      <c r="C189" s="89"/>
      <c r="D189" s="89"/>
      <c r="E189" s="89"/>
      <c r="F189" s="89"/>
      <c r="G189" s="89"/>
      <c r="H189" s="89"/>
    </row>
    <row r="190" spans="1:8" x14ac:dyDescent="0.25">
      <c r="A190" s="89"/>
      <c r="B190" s="89"/>
      <c r="C190" s="89"/>
      <c r="D190" s="89"/>
      <c r="E190" s="89"/>
      <c r="F190" s="89"/>
      <c r="G190" s="89"/>
      <c r="H190" s="89"/>
    </row>
    <row r="191" spans="1:8" x14ac:dyDescent="0.25">
      <c r="A191" s="89"/>
      <c r="B191" s="89"/>
      <c r="C191" s="89"/>
      <c r="D191" s="89"/>
      <c r="E191" s="89"/>
      <c r="F191" s="89"/>
      <c r="G191" s="89"/>
      <c r="H191" s="89"/>
    </row>
    <row r="192" spans="1:8" x14ac:dyDescent="0.25">
      <c r="A192" s="89"/>
      <c r="B192" s="89"/>
      <c r="C192" s="89"/>
      <c r="D192" s="89"/>
      <c r="E192" s="89"/>
      <c r="F192" s="89"/>
      <c r="G192" s="89"/>
      <c r="H192" s="89"/>
    </row>
    <row r="193" spans="1:8" x14ac:dyDescent="0.25">
      <c r="A193" s="89"/>
      <c r="B193" s="89"/>
      <c r="C193" s="89"/>
      <c r="D193" s="89"/>
      <c r="E193" s="89"/>
      <c r="F193" s="89"/>
      <c r="G193" s="89"/>
      <c r="H193" s="89"/>
    </row>
    <row r="194" spans="1:8" x14ac:dyDescent="0.25">
      <c r="A194" s="89"/>
      <c r="B194" s="89"/>
      <c r="C194" s="89"/>
      <c r="D194" s="89"/>
      <c r="E194" s="89"/>
      <c r="F194" s="89"/>
      <c r="G194" s="89"/>
      <c r="H194" s="89"/>
    </row>
    <row r="195" spans="1:8" x14ac:dyDescent="0.25">
      <c r="A195" s="89"/>
      <c r="B195" s="89"/>
      <c r="C195" s="89"/>
      <c r="D195" s="89"/>
      <c r="E195" s="89"/>
      <c r="F195" s="89"/>
      <c r="G195" s="89"/>
      <c r="H195" s="89"/>
    </row>
    <row r="196" spans="1:8" x14ac:dyDescent="0.25">
      <c r="A196" s="89"/>
      <c r="B196" s="89"/>
      <c r="C196" s="89"/>
      <c r="D196" s="89"/>
      <c r="E196" s="89"/>
      <c r="F196" s="89"/>
      <c r="G196" s="89"/>
      <c r="H196" s="89"/>
    </row>
    <row r="197" spans="1:8" x14ac:dyDescent="0.25">
      <c r="A197" s="89"/>
      <c r="B197" s="89"/>
      <c r="C197" s="89"/>
      <c r="D197" s="89"/>
      <c r="E197" s="89"/>
      <c r="F197" s="89"/>
      <c r="G197" s="89"/>
      <c r="H197" s="89"/>
    </row>
    <row r="198" spans="1:8" x14ac:dyDescent="0.25">
      <c r="A198" s="89"/>
      <c r="B198" s="89"/>
      <c r="C198" s="89"/>
      <c r="D198" s="89"/>
      <c r="E198" s="89"/>
      <c r="F198" s="89"/>
      <c r="G198" s="89"/>
      <c r="H198" s="89"/>
    </row>
    <row r="199" spans="1:8" x14ac:dyDescent="0.25">
      <c r="A199" s="89"/>
      <c r="B199" s="89"/>
      <c r="C199" s="89"/>
      <c r="D199" s="89"/>
      <c r="E199" s="89"/>
      <c r="F199" s="89"/>
      <c r="G199" s="89"/>
      <c r="H199" s="89"/>
    </row>
    <row r="200" spans="1:8" x14ac:dyDescent="0.25">
      <c r="A200" s="89"/>
      <c r="B200" s="89"/>
      <c r="C200" s="89"/>
      <c r="D200" s="89"/>
      <c r="E200" s="89"/>
      <c r="F200" s="89"/>
      <c r="G200" s="89"/>
      <c r="H200" s="89"/>
    </row>
    <row r="201" spans="1:8" x14ac:dyDescent="0.25">
      <c r="A201" s="89"/>
      <c r="B201" s="89"/>
      <c r="C201" s="89"/>
      <c r="D201" s="89"/>
      <c r="E201" s="89"/>
      <c r="F201" s="89"/>
      <c r="G201" s="89"/>
      <c r="H201" s="89"/>
    </row>
    <row r="202" spans="1:8" x14ac:dyDescent="0.25">
      <c r="A202" s="89"/>
      <c r="B202" s="89"/>
      <c r="C202" s="89"/>
      <c r="D202" s="89"/>
      <c r="E202" s="89"/>
      <c r="F202" s="89"/>
      <c r="G202" s="89"/>
      <c r="H202" s="89"/>
    </row>
    <row r="203" spans="1:8" x14ac:dyDescent="0.25">
      <c r="A203" s="89"/>
      <c r="B203" s="89"/>
      <c r="C203" s="89"/>
      <c r="D203" s="89"/>
      <c r="E203" s="89"/>
      <c r="F203" s="89"/>
      <c r="G203" s="89"/>
      <c r="H203" s="89"/>
    </row>
    <row r="204" spans="1:8" x14ac:dyDescent="0.25">
      <c r="A204" s="89"/>
      <c r="B204" s="89"/>
      <c r="C204" s="89"/>
      <c r="D204" s="89"/>
      <c r="E204" s="89"/>
      <c r="F204" s="89"/>
      <c r="G204" s="89"/>
      <c r="H204" s="89"/>
    </row>
    <row r="205" spans="1:8" x14ac:dyDescent="0.25">
      <c r="A205" s="89"/>
      <c r="B205" s="89"/>
      <c r="C205" s="89"/>
      <c r="D205" s="89"/>
      <c r="E205" s="89"/>
      <c r="F205" s="89"/>
      <c r="G205" s="89"/>
      <c r="H205" s="89"/>
    </row>
    <row r="206" spans="1:8" x14ac:dyDescent="0.25">
      <c r="A206" s="89"/>
      <c r="B206" s="89"/>
      <c r="C206" s="89"/>
      <c r="D206" s="89"/>
      <c r="E206" s="89"/>
      <c r="F206" s="89"/>
      <c r="G206" s="89"/>
      <c r="H206" s="89"/>
    </row>
    <row r="207" spans="1:8" x14ac:dyDescent="0.25">
      <c r="A207" s="89"/>
      <c r="B207" s="89"/>
      <c r="C207" s="89"/>
      <c r="D207" s="89"/>
      <c r="E207" s="89"/>
      <c r="F207" s="89"/>
      <c r="G207" s="89"/>
      <c r="H207" s="89"/>
    </row>
    <row r="208" spans="1:8" x14ac:dyDescent="0.25">
      <c r="A208" s="89"/>
      <c r="B208" s="89"/>
      <c r="C208" s="89"/>
      <c r="D208" s="89"/>
      <c r="E208" s="89"/>
      <c r="F208" s="89"/>
      <c r="G208" s="89"/>
      <c r="H208" s="89"/>
    </row>
    <row r="209" spans="1:8" x14ac:dyDescent="0.25">
      <c r="A209" s="89"/>
      <c r="B209" s="89"/>
      <c r="C209" s="89"/>
      <c r="D209" s="89"/>
      <c r="E209" s="89"/>
      <c r="F209" s="89"/>
      <c r="G209" s="89"/>
      <c r="H209" s="89"/>
    </row>
  </sheetData>
  <mergeCells count="10">
    <mergeCell ref="I7:J7"/>
    <mergeCell ref="B171:H171"/>
    <mergeCell ref="A5:H5"/>
    <mergeCell ref="C7:F7"/>
    <mergeCell ref="G7:H7"/>
    <mergeCell ref="D9:E9"/>
    <mergeCell ref="A170:H170"/>
    <mergeCell ref="C75:F75"/>
    <mergeCell ref="G75:H75"/>
    <mergeCell ref="D77:E77"/>
  </mergeCells>
  <pageMargins left="0.70866141732283472" right="0.70866141732283472" top="0.15748031496062992" bottom="0.15748031496062992" header="0.31496062992125984" footer="0.31496062992125984"/>
  <pageSetup paperSize="9" scale="65" orientation="landscape" r:id="rId1"/>
  <rowBreaks count="2" manualBreakCount="2">
    <brk id="51" max="16" man="1"/>
    <brk id="98"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9"/>
  <sheetViews>
    <sheetView showGridLines="0" view="pageBreakPreview" zoomScale="80" zoomScaleNormal="90" zoomScaleSheetLayoutView="80" workbookViewId="0"/>
  </sheetViews>
  <sheetFormatPr defaultRowHeight="15" x14ac:dyDescent="0.25"/>
  <cols>
    <col min="1" max="1" width="7.140625" bestFit="1" customWidth="1"/>
    <col min="2" max="2" width="29.85546875" customWidth="1"/>
    <col min="3" max="3" width="18.5703125" customWidth="1"/>
    <col min="4" max="4" width="18.7109375" customWidth="1"/>
    <col min="5" max="5" width="18.42578125" customWidth="1"/>
    <col min="6" max="6" width="17.85546875" customWidth="1"/>
    <col min="7" max="7" width="13.85546875" customWidth="1"/>
    <col min="8" max="8" width="17.28515625" customWidth="1"/>
    <col min="9" max="9" width="18.7109375" customWidth="1"/>
    <col min="10" max="10" width="17.5703125" customWidth="1"/>
    <col min="11" max="11" width="14.42578125" customWidth="1"/>
    <col min="12" max="12" width="14" customWidth="1"/>
    <col min="13" max="13" width="13.7109375" customWidth="1"/>
  </cols>
  <sheetData>
    <row r="2" spans="1:9" x14ac:dyDescent="0.25">
      <c r="H2" s="183"/>
    </row>
    <row r="3" spans="1:9" x14ac:dyDescent="0.25">
      <c r="H3" s="183"/>
    </row>
    <row r="4" spans="1:9" ht="18.75" x14ac:dyDescent="0.3">
      <c r="B4" s="34" t="s">
        <v>647</v>
      </c>
      <c r="H4" s="26" t="s">
        <v>598</v>
      </c>
    </row>
    <row r="5" spans="1:9" ht="18" x14ac:dyDescent="0.25">
      <c r="A5" s="699" t="s">
        <v>571</v>
      </c>
      <c r="B5" s="55"/>
    </row>
    <row r="6" spans="1:9" ht="15.75" x14ac:dyDescent="0.25">
      <c r="A6" s="55"/>
      <c r="B6" s="55"/>
      <c r="E6" s="678" t="s">
        <v>599</v>
      </c>
      <c r="F6" s="679" t="s">
        <v>105</v>
      </c>
    </row>
    <row r="7" spans="1:9" ht="15.75" x14ac:dyDescent="0.25">
      <c r="A7" s="55" t="s">
        <v>26</v>
      </c>
      <c r="B7" s="55" t="s">
        <v>69</v>
      </c>
      <c r="C7" s="609"/>
      <c r="D7" s="414"/>
      <c r="E7" s="222"/>
      <c r="G7" s="222"/>
    </row>
    <row r="8" spans="1:9" ht="31.5" x14ac:dyDescent="0.25">
      <c r="A8" s="56" t="s">
        <v>65</v>
      </c>
      <c r="B8" s="57" t="s">
        <v>70</v>
      </c>
      <c r="C8" s="57" t="s">
        <v>362</v>
      </c>
      <c r="D8" s="57" t="s">
        <v>363</v>
      </c>
      <c r="E8" s="57" t="s">
        <v>63</v>
      </c>
      <c r="F8" s="57" t="s">
        <v>270</v>
      </c>
      <c r="G8" s="57" t="s">
        <v>64</v>
      </c>
      <c r="H8" s="57" t="s">
        <v>419</v>
      </c>
      <c r="I8" s="57" t="s">
        <v>67</v>
      </c>
    </row>
    <row r="9" spans="1:9" ht="15.75" x14ac:dyDescent="0.25">
      <c r="A9" s="35">
        <v>1</v>
      </c>
      <c r="B9" s="464"/>
      <c r="C9" s="464"/>
      <c r="D9" s="464"/>
      <c r="E9" s="465"/>
      <c r="F9" s="466"/>
      <c r="G9" s="465"/>
      <c r="H9" s="466"/>
      <c r="I9" s="467"/>
    </row>
    <row r="10" spans="1:9" ht="15.75" x14ac:dyDescent="0.25">
      <c r="A10" s="35">
        <v>2</v>
      </c>
      <c r="B10" s="464"/>
      <c r="C10" s="464"/>
      <c r="D10" s="464"/>
      <c r="E10" s="465"/>
      <c r="F10" s="466"/>
      <c r="G10" s="465"/>
      <c r="H10" s="466"/>
      <c r="I10" s="467"/>
    </row>
    <row r="11" spans="1:9" ht="15.75" x14ac:dyDescent="0.25">
      <c r="A11" s="35">
        <v>3</v>
      </c>
      <c r="B11" s="464"/>
      <c r="C11" s="464"/>
      <c r="D11" s="464"/>
      <c r="E11" s="465"/>
      <c r="F11" s="466"/>
      <c r="G11" s="465"/>
      <c r="H11" s="466"/>
      <c r="I11" s="468"/>
    </row>
    <row r="12" spans="1:9" ht="15.75" x14ac:dyDescent="0.25">
      <c r="A12" s="186">
        <v>4</v>
      </c>
      <c r="B12" s="464"/>
      <c r="C12" s="464"/>
      <c r="D12" s="464"/>
      <c r="E12" s="465"/>
      <c r="F12" s="466"/>
      <c r="G12" s="467"/>
      <c r="H12" s="467"/>
      <c r="I12" s="468"/>
    </row>
    <row r="13" spans="1:9" s="414" customFormat="1" ht="15.75" x14ac:dyDescent="0.25">
      <c r="A13" s="447"/>
      <c r="B13" s="328"/>
      <c r="C13" s="328"/>
      <c r="D13" s="328"/>
      <c r="E13" s="329"/>
      <c r="F13" s="330"/>
      <c r="G13" s="329"/>
      <c r="H13" s="330"/>
      <c r="I13" s="329"/>
    </row>
    <row r="14" spans="1:9" x14ac:dyDescent="0.25">
      <c r="A14" s="220"/>
      <c r="B14" s="220"/>
      <c r="C14" s="220"/>
      <c r="D14" s="220"/>
      <c r="E14" s="220"/>
      <c r="F14" s="220"/>
      <c r="G14" s="220"/>
      <c r="H14" s="220"/>
      <c r="I14" s="220"/>
    </row>
    <row r="15" spans="1:9" x14ac:dyDescent="0.25">
      <c r="A15" s="204"/>
      <c r="B15" s="204"/>
      <c r="C15" s="204"/>
      <c r="D15" s="204"/>
      <c r="E15" s="204"/>
      <c r="F15" s="206">
        <f>SUM(F9:F12)</f>
        <v>0</v>
      </c>
      <c r="G15" s="204"/>
      <c r="H15" s="206">
        <f>SUM(H9:H12)</f>
        <v>0</v>
      </c>
      <c r="I15" s="204"/>
    </row>
    <row r="16" spans="1:9" ht="15.75" x14ac:dyDescent="0.25">
      <c r="B16" s="55"/>
    </row>
    <row r="17" spans="1:14" ht="15.75" x14ac:dyDescent="0.25">
      <c r="A17" s="55" t="s">
        <v>28</v>
      </c>
      <c r="B17" s="55" t="s">
        <v>68</v>
      </c>
    </row>
    <row r="18" spans="1:14" x14ac:dyDescent="0.25">
      <c r="D18" s="222" t="s">
        <v>239</v>
      </c>
    </row>
    <row r="19" spans="1:14" ht="45.75" customHeight="1" x14ac:dyDescent="0.25">
      <c r="A19" s="56" t="s">
        <v>65</v>
      </c>
      <c r="B19" s="57" t="s">
        <v>291</v>
      </c>
      <c r="C19" s="57" t="s">
        <v>62</v>
      </c>
      <c r="D19" s="57" t="s">
        <v>64</v>
      </c>
      <c r="E19" s="57" t="s">
        <v>269</v>
      </c>
      <c r="F19" s="57" t="s">
        <v>347</v>
      </c>
      <c r="G19" s="57" t="s">
        <v>344</v>
      </c>
      <c r="H19" s="57" t="s">
        <v>600</v>
      </c>
      <c r="I19" s="57" t="s">
        <v>602</v>
      </c>
      <c r="J19" s="57" t="s">
        <v>603</v>
      </c>
      <c r="K19" s="317" t="s">
        <v>601</v>
      </c>
      <c r="L19" s="60" t="s">
        <v>241</v>
      </c>
      <c r="M19" s="60" t="s">
        <v>242</v>
      </c>
      <c r="N19" s="57" t="s">
        <v>66</v>
      </c>
    </row>
    <row r="20" spans="1:14" x14ac:dyDescent="0.25">
      <c r="A20" s="186">
        <v>1</v>
      </c>
      <c r="B20" s="291"/>
      <c r="C20" s="291"/>
      <c r="D20" s="396"/>
      <c r="E20" s="389"/>
      <c r="F20" s="481"/>
      <c r="G20" s="291"/>
      <c r="H20" s="389"/>
      <c r="I20" s="389"/>
      <c r="J20" s="389"/>
      <c r="K20" s="390"/>
      <c r="L20" s="389"/>
      <c r="M20" s="193"/>
      <c r="N20" s="329"/>
    </row>
    <row r="21" spans="1:14" x14ac:dyDescent="0.25">
      <c r="A21" s="186">
        <v>2</v>
      </c>
      <c r="B21" s="291"/>
      <c r="C21" s="291"/>
      <c r="D21" s="396"/>
      <c r="E21" s="389"/>
      <c r="F21" s="481"/>
      <c r="G21" s="291"/>
      <c r="H21" s="389"/>
      <c r="I21" s="389"/>
      <c r="J21" s="389"/>
      <c r="K21" s="390"/>
      <c r="L21" s="389"/>
      <c r="M21" s="193"/>
      <c r="N21" s="329"/>
    </row>
    <row r="22" spans="1:14" x14ac:dyDescent="0.25">
      <c r="A22" s="186">
        <v>3</v>
      </c>
      <c r="B22" s="291"/>
      <c r="C22" s="291"/>
      <c r="D22" s="396"/>
      <c r="E22" s="389"/>
      <c r="F22" s="481"/>
      <c r="G22" s="291"/>
      <c r="H22" s="389"/>
      <c r="I22" s="389"/>
      <c r="J22" s="389"/>
      <c r="K22" s="390"/>
      <c r="L22" s="389"/>
      <c r="M22" s="193"/>
      <c r="N22" s="329"/>
    </row>
    <row r="23" spans="1:14" x14ac:dyDescent="0.25">
      <c r="A23" s="186">
        <v>4</v>
      </c>
      <c r="B23" s="291"/>
      <c r="C23" s="291"/>
      <c r="D23" s="396"/>
      <c r="E23" s="389"/>
      <c r="F23" s="481"/>
      <c r="G23" s="291"/>
      <c r="H23" s="389"/>
      <c r="I23" s="389"/>
      <c r="J23" s="389"/>
      <c r="K23" s="390"/>
      <c r="L23" s="389"/>
      <c r="M23" s="193"/>
      <c r="N23" s="291"/>
    </row>
    <row r="24" spans="1:14" x14ac:dyDescent="0.25">
      <c r="A24" s="348">
        <v>5</v>
      </c>
      <c r="B24" s="291"/>
      <c r="C24" s="291"/>
      <c r="D24" s="396"/>
      <c r="E24" s="389"/>
      <c r="F24" s="481"/>
      <c r="G24" s="291"/>
      <c r="H24" s="389"/>
      <c r="I24" s="389"/>
      <c r="J24" s="389"/>
      <c r="K24" s="390"/>
      <c r="L24" s="389"/>
      <c r="M24" s="193"/>
      <c r="N24" s="291"/>
    </row>
    <row r="25" spans="1:14" x14ac:dyDescent="0.25">
      <c r="A25" s="348">
        <v>6</v>
      </c>
      <c r="B25" s="291"/>
      <c r="C25" s="291"/>
      <c r="D25" s="396"/>
      <c r="E25" s="389"/>
      <c r="F25" s="481"/>
      <c r="G25" s="291"/>
      <c r="H25" s="389"/>
      <c r="I25" s="389"/>
      <c r="J25" s="389"/>
      <c r="K25" s="390"/>
      <c r="L25" s="389"/>
      <c r="M25" s="193"/>
      <c r="N25" s="291"/>
    </row>
    <row r="26" spans="1:14" x14ac:dyDescent="0.25">
      <c r="A26" s="388">
        <v>7</v>
      </c>
      <c r="B26" s="291"/>
      <c r="C26" s="291"/>
      <c r="D26" s="396"/>
      <c r="E26" s="389"/>
      <c r="F26" s="481"/>
      <c r="G26" s="291"/>
      <c r="H26" s="389"/>
      <c r="I26" s="389"/>
      <c r="J26" s="389"/>
      <c r="K26" s="390"/>
      <c r="L26" s="389"/>
      <c r="M26" s="193"/>
      <c r="N26" s="291"/>
    </row>
    <row r="27" spans="1:14" x14ac:dyDescent="0.25">
      <c r="A27" s="388">
        <v>8</v>
      </c>
      <c r="B27" s="291"/>
      <c r="C27" s="291"/>
      <c r="D27" s="396"/>
      <c r="E27" s="389"/>
      <c r="F27" s="481"/>
      <c r="G27" s="291"/>
      <c r="H27" s="389"/>
      <c r="I27" s="389"/>
      <c r="J27" s="389"/>
      <c r="K27" s="390"/>
      <c r="L27" s="389"/>
      <c r="M27" s="193"/>
      <c r="N27" s="291"/>
    </row>
    <row r="28" spans="1:14" x14ac:dyDescent="0.25">
      <c r="A28" s="388">
        <v>9</v>
      </c>
      <c r="B28" s="291"/>
      <c r="C28" s="291"/>
      <c r="D28" s="396"/>
      <c r="E28" s="389"/>
      <c r="F28" s="481"/>
      <c r="G28" s="291"/>
      <c r="H28" s="389"/>
      <c r="I28" s="389"/>
      <c r="J28" s="389"/>
      <c r="K28" s="390"/>
      <c r="L28" s="389"/>
      <c r="M28" s="193"/>
      <c r="N28" s="291"/>
    </row>
    <row r="29" spans="1:14" hidden="1" x14ac:dyDescent="0.25">
      <c r="A29" s="388">
        <v>10</v>
      </c>
      <c r="B29" s="291"/>
      <c r="C29" s="291"/>
      <c r="D29" s="396"/>
      <c r="E29" s="389"/>
      <c r="F29" s="481"/>
      <c r="G29" s="291"/>
      <c r="H29" s="389"/>
      <c r="I29" s="389"/>
      <c r="J29" s="389"/>
      <c r="K29" s="390"/>
      <c r="L29" s="389"/>
      <c r="M29" s="193"/>
      <c r="N29" s="291"/>
    </row>
    <row r="30" spans="1:14" hidden="1" x14ac:dyDescent="0.25">
      <c r="A30" s="388">
        <v>11</v>
      </c>
      <c r="B30" s="291"/>
      <c r="C30" s="291"/>
      <c r="D30" s="396"/>
      <c r="E30" s="389"/>
      <c r="F30" s="481"/>
      <c r="G30" s="291"/>
      <c r="H30" s="389"/>
      <c r="I30" s="389"/>
      <c r="J30" s="389"/>
      <c r="K30" s="390"/>
      <c r="L30" s="389"/>
      <c r="M30" s="193"/>
      <c r="N30" s="291"/>
    </row>
    <row r="31" spans="1:14" hidden="1" x14ac:dyDescent="0.25">
      <c r="A31" s="388">
        <v>12</v>
      </c>
      <c r="B31" s="291"/>
      <c r="C31" s="291"/>
      <c r="D31" s="396"/>
      <c r="E31" s="389"/>
      <c r="F31" s="481"/>
      <c r="G31" s="291"/>
      <c r="H31" s="389"/>
      <c r="I31" s="389"/>
      <c r="J31" s="389"/>
      <c r="K31" s="390"/>
      <c r="L31" s="389"/>
      <c r="M31" s="193"/>
      <c r="N31" s="291"/>
    </row>
    <row r="32" spans="1:14" hidden="1" x14ac:dyDescent="0.25">
      <c r="A32" s="388">
        <v>13</v>
      </c>
      <c r="B32" s="291"/>
      <c r="C32" s="291"/>
      <c r="D32" s="396"/>
      <c r="E32" s="389"/>
      <c r="F32" s="481"/>
      <c r="G32" s="291"/>
      <c r="H32" s="389"/>
      <c r="I32" s="389"/>
      <c r="J32" s="389"/>
      <c r="K32" s="390"/>
      <c r="L32" s="389"/>
      <c r="M32" s="193"/>
      <c r="N32" s="291"/>
    </row>
    <row r="33" spans="1:14" hidden="1" x14ac:dyDescent="0.25">
      <c r="A33" s="388">
        <v>14</v>
      </c>
      <c r="B33" s="291"/>
      <c r="C33" s="291"/>
      <c r="D33" s="396"/>
      <c r="E33" s="389"/>
      <c r="F33" s="481"/>
      <c r="G33" s="291"/>
      <c r="H33" s="389"/>
      <c r="I33" s="389"/>
      <c r="J33" s="389"/>
      <c r="K33" s="390"/>
      <c r="L33" s="389"/>
      <c r="M33" s="193"/>
      <c r="N33" s="291"/>
    </row>
    <row r="34" spans="1:14" hidden="1" x14ac:dyDescent="0.25">
      <c r="A34" s="388">
        <v>15</v>
      </c>
      <c r="B34" s="291"/>
      <c r="C34" s="291"/>
      <c r="D34" s="396"/>
      <c r="E34" s="389"/>
      <c r="F34" s="481"/>
      <c r="G34" s="291"/>
      <c r="H34" s="389"/>
      <c r="I34" s="389"/>
      <c r="J34" s="389"/>
      <c r="K34" s="390"/>
      <c r="L34" s="389"/>
      <c r="M34" s="193"/>
      <c r="N34" s="291"/>
    </row>
    <row r="35" spans="1:14" hidden="1" x14ac:dyDescent="0.25">
      <c r="A35" s="388">
        <v>16</v>
      </c>
      <c r="B35" s="291"/>
      <c r="C35" s="291"/>
      <c r="D35" s="396"/>
      <c r="E35" s="389"/>
      <c r="F35" s="481"/>
      <c r="G35" s="291"/>
      <c r="H35" s="389"/>
      <c r="I35" s="389"/>
      <c r="J35" s="389"/>
      <c r="K35" s="390"/>
      <c r="L35" s="389"/>
      <c r="M35" s="193"/>
      <c r="N35" s="291"/>
    </row>
    <row r="36" spans="1:14" hidden="1" x14ac:dyDescent="0.25">
      <c r="A36" s="388">
        <v>17</v>
      </c>
      <c r="B36" s="291"/>
      <c r="C36" s="291"/>
      <c r="D36" s="396"/>
      <c r="E36" s="389"/>
      <c r="F36" s="481"/>
      <c r="G36" s="291"/>
      <c r="H36" s="389"/>
      <c r="I36" s="389"/>
      <c r="J36" s="389"/>
      <c r="K36" s="390"/>
      <c r="L36" s="389"/>
      <c r="M36" s="193"/>
      <c r="N36" s="291"/>
    </row>
    <row r="37" spans="1:14" hidden="1" x14ac:dyDescent="0.25">
      <c r="A37" s="388">
        <v>18</v>
      </c>
      <c r="B37" s="291"/>
      <c r="C37" s="291"/>
      <c r="D37" s="396"/>
      <c r="E37" s="389"/>
      <c r="F37" s="481"/>
      <c r="G37" s="291"/>
      <c r="H37" s="389"/>
      <c r="I37" s="389"/>
      <c r="J37" s="389"/>
      <c r="K37" s="390"/>
      <c r="L37" s="389"/>
      <c r="M37" s="193"/>
      <c r="N37" s="291"/>
    </row>
    <row r="38" spans="1:14" hidden="1" x14ac:dyDescent="0.25">
      <c r="A38" s="388">
        <v>19</v>
      </c>
      <c r="B38" s="291"/>
      <c r="C38" s="291"/>
      <c r="D38" s="291"/>
      <c r="E38" s="389"/>
      <c r="F38" s="481"/>
      <c r="G38" s="291"/>
      <c r="H38" s="389"/>
      <c r="I38" s="389"/>
      <c r="J38" s="389"/>
      <c r="K38" s="390"/>
      <c r="L38" s="389"/>
      <c r="M38" s="193"/>
      <c r="N38" s="291"/>
    </row>
    <row r="39" spans="1:14" hidden="1" x14ac:dyDescent="0.25">
      <c r="A39" s="388">
        <v>20</v>
      </c>
      <c r="B39" s="291"/>
      <c r="C39" s="291"/>
      <c r="D39" s="291"/>
      <c r="E39" s="389"/>
      <c r="F39" s="481"/>
      <c r="G39" s="291"/>
      <c r="H39" s="389"/>
      <c r="I39" s="389"/>
      <c r="J39" s="389"/>
      <c r="K39" s="390"/>
      <c r="L39" s="389"/>
      <c r="M39" s="193"/>
      <c r="N39" s="291"/>
    </row>
    <row r="40" spans="1:14" hidden="1" x14ac:dyDescent="0.25">
      <c r="A40" s="388">
        <v>21</v>
      </c>
      <c r="B40" s="291"/>
      <c r="C40" s="291"/>
      <c r="D40" s="291"/>
      <c r="E40" s="389"/>
      <c r="F40" s="481"/>
      <c r="G40" s="291"/>
      <c r="H40" s="389"/>
      <c r="I40" s="389"/>
      <c r="J40" s="389"/>
      <c r="K40" s="390"/>
      <c r="L40" s="389"/>
      <c r="M40" s="193"/>
      <c r="N40" s="291"/>
    </row>
    <row r="41" spans="1:14" hidden="1" x14ac:dyDescent="0.25">
      <c r="A41" s="388">
        <v>22</v>
      </c>
      <c r="B41" s="291"/>
      <c r="C41" s="291"/>
      <c r="D41" s="291"/>
      <c r="E41" s="389"/>
      <c r="F41" s="481"/>
      <c r="G41" s="291"/>
      <c r="H41" s="389"/>
      <c r="I41" s="389"/>
      <c r="J41" s="389"/>
      <c r="K41" s="390"/>
      <c r="L41" s="389"/>
      <c r="M41" s="193"/>
      <c r="N41" s="291"/>
    </row>
    <row r="42" spans="1:14" hidden="1" x14ac:dyDescent="0.25">
      <c r="A42" s="388">
        <v>23</v>
      </c>
      <c r="B42" s="291"/>
      <c r="C42" s="291"/>
      <c r="D42" s="291"/>
      <c r="E42" s="389"/>
      <c r="F42" s="481"/>
      <c r="G42" s="291"/>
      <c r="H42" s="389"/>
      <c r="I42" s="389"/>
      <c r="J42" s="389"/>
      <c r="K42" s="390"/>
      <c r="L42" s="389"/>
      <c r="M42" s="193"/>
      <c r="N42" s="291"/>
    </row>
    <row r="43" spans="1:14" hidden="1" x14ac:dyDescent="0.25">
      <c r="A43" s="388">
        <v>24</v>
      </c>
      <c r="B43" s="291"/>
      <c r="C43" s="291"/>
      <c r="D43" s="291"/>
      <c r="E43" s="389"/>
      <c r="F43" s="481"/>
      <c r="G43" s="291"/>
      <c r="H43" s="389"/>
      <c r="I43" s="389"/>
      <c r="J43" s="389"/>
      <c r="K43" s="390"/>
      <c r="L43" s="389"/>
      <c r="M43" s="193"/>
      <c r="N43" s="291"/>
    </row>
    <row r="44" spans="1:14" hidden="1" x14ac:dyDescent="0.25">
      <c r="A44" s="388">
        <v>25</v>
      </c>
      <c r="B44" s="291"/>
      <c r="C44" s="291"/>
      <c r="D44" s="291"/>
      <c r="E44" s="389"/>
      <c r="F44" s="481"/>
      <c r="G44" s="291"/>
      <c r="H44" s="389"/>
      <c r="I44" s="389"/>
      <c r="J44" s="389"/>
      <c r="K44" s="390"/>
      <c r="L44" s="389"/>
      <c r="M44" s="193"/>
      <c r="N44" s="291"/>
    </row>
    <row r="45" spans="1:14" hidden="1" x14ac:dyDescent="0.25">
      <c r="A45" s="388">
        <v>26</v>
      </c>
      <c r="B45" s="291"/>
      <c r="C45" s="291"/>
      <c r="D45" s="291"/>
      <c r="E45" s="389"/>
      <c r="F45" s="481"/>
      <c r="G45" s="291"/>
      <c r="H45" s="389"/>
      <c r="I45" s="389"/>
      <c r="J45" s="389"/>
      <c r="K45" s="390"/>
      <c r="L45" s="389"/>
      <c r="M45" s="193"/>
      <c r="N45" s="291"/>
    </row>
    <row r="46" spans="1:14" hidden="1" x14ac:dyDescent="0.25">
      <c r="A46" s="388">
        <v>27</v>
      </c>
      <c r="B46" s="291"/>
      <c r="C46" s="291"/>
      <c r="D46" s="291"/>
      <c r="E46" s="389"/>
      <c r="F46" s="481"/>
      <c r="G46" s="291"/>
      <c r="H46" s="389"/>
      <c r="I46" s="389"/>
      <c r="J46" s="389"/>
      <c r="K46" s="390"/>
      <c r="L46" s="389"/>
      <c r="M46" s="193"/>
      <c r="N46" s="291"/>
    </row>
    <row r="47" spans="1:14" hidden="1" x14ac:dyDescent="0.25">
      <c r="A47" s="388">
        <v>28</v>
      </c>
      <c r="B47" s="291"/>
      <c r="C47" s="291"/>
      <c r="D47" s="291"/>
      <c r="E47" s="389"/>
      <c r="F47" s="481"/>
      <c r="G47" s="291"/>
      <c r="H47" s="389"/>
      <c r="I47" s="389"/>
      <c r="J47" s="389"/>
      <c r="K47" s="390"/>
      <c r="L47" s="389"/>
      <c r="M47" s="193"/>
      <c r="N47" s="291"/>
    </row>
    <row r="48" spans="1:14" hidden="1" x14ac:dyDescent="0.25">
      <c r="A48" s="388">
        <v>29</v>
      </c>
      <c r="B48" s="291"/>
      <c r="C48" s="291"/>
      <c r="D48" s="291"/>
      <c r="E48" s="389"/>
      <c r="F48" s="481"/>
      <c r="G48" s="291"/>
      <c r="H48" s="389"/>
      <c r="I48" s="389"/>
      <c r="J48" s="389"/>
      <c r="K48" s="390"/>
      <c r="L48" s="389"/>
      <c r="M48" s="193"/>
      <c r="N48" s="291"/>
    </row>
    <row r="49" spans="1:14" hidden="1" x14ac:dyDescent="0.25">
      <c r="A49" s="388">
        <v>30</v>
      </c>
      <c r="B49" s="291"/>
      <c r="C49" s="291"/>
      <c r="D49" s="291"/>
      <c r="E49" s="389"/>
      <c r="F49" s="481"/>
      <c r="G49" s="291"/>
      <c r="H49" s="389"/>
      <c r="I49" s="389"/>
      <c r="J49" s="389"/>
      <c r="K49" s="390"/>
      <c r="L49" s="389"/>
      <c r="M49" s="193"/>
      <c r="N49" s="291"/>
    </row>
    <row r="50" spans="1:14" hidden="1" x14ac:dyDescent="0.25">
      <c r="A50" s="388">
        <v>31</v>
      </c>
      <c r="B50" s="291"/>
      <c r="C50" s="291"/>
      <c r="D50" s="291"/>
      <c r="E50" s="389"/>
      <c r="F50" s="481"/>
      <c r="G50" s="291"/>
      <c r="H50" s="389"/>
      <c r="I50" s="389"/>
      <c r="J50" s="389"/>
      <c r="K50" s="390"/>
      <c r="L50" s="389"/>
      <c r="M50" s="193"/>
      <c r="N50" s="291"/>
    </row>
    <row r="51" spans="1:14" hidden="1" x14ac:dyDescent="0.25">
      <c r="A51" s="388">
        <v>32</v>
      </c>
      <c r="B51" s="291"/>
      <c r="C51" s="291"/>
      <c r="D51" s="291"/>
      <c r="E51" s="389"/>
      <c r="F51" s="481"/>
      <c r="G51" s="291"/>
      <c r="H51" s="389"/>
      <c r="I51" s="389"/>
      <c r="J51" s="389"/>
      <c r="K51" s="390"/>
      <c r="L51" s="389"/>
      <c r="M51" s="193"/>
      <c r="N51" s="291"/>
    </row>
    <row r="52" spans="1:14" hidden="1" x14ac:dyDescent="0.25">
      <c r="A52" s="388">
        <v>33</v>
      </c>
      <c r="B52" s="291"/>
      <c r="C52" s="291"/>
      <c r="D52" s="291"/>
      <c r="E52" s="389"/>
      <c r="F52" s="481"/>
      <c r="G52" s="291"/>
      <c r="H52" s="389"/>
      <c r="I52" s="389"/>
      <c r="J52" s="389"/>
      <c r="K52" s="390"/>
      <c r="L52" s="389"/>
      <c r="M52" s="193"/>
      <c r="N52" s="291"/>
    </row>
    <row r="53" spans="1:14" hidden="1" x14ac:dyDescent="0.25">
      <c r="A53" s="388">
        <v>34</v>
      </c>
      <c r="B53" s="291"/>
      <c r="C53" s="291"/>
      <c r="D53" s="291"/>
      <c r="E53" s="389"/>
      <c r="F53" s="481"/>
      <c r="G53" s="291"/>
      <c r="H53" s="389"/>
      <c r="I53" s="389"/>
      <c r="J53" s="389"/>
      <c r="K53" s="390"/>
      <c r="L53" s="389"/>
      <c r="M53" s="193"/>
      <c r="N53" s="291"/>
    </row>
    <row r="54" spans="1:14" hidden="1" x14ac:dyDescent="0.25">
      <c r="A54" s="388">
        <v>35</v>
      </c>
      <c r="B54" s="291"/>
      <c r="C54" s="291"/>
      <c r="D54" s="291"/>
      <c r="E54" s="389"/>
      <c r="F54" s="481"/>
      <c r="G54" s="291"/>
      <c r="H54" s="389"/>
      <c r="I54" s="389"/>
      <c r="J54" s="389"/>
      <c r="K54" s="390"/>
      <c r="L54" s="389"/>
      <c r="M54" s="193"/>
      <c r="N54" s="291"/>
    </row>
    <row r="55" spans="1:14" hidden="1" x14ac:dyDescent="0.25">
      <c r="A55" s="388">
        <v>36</v>
      </c>
      <c r="B55" s="291"/>
      <c r="C55" s="291"/>
      <c r="D55" s="396"/>
      <c r="E55" s="389"/>
      <c r="F55" s="481"/>
      <c r="G55" s="291"/>
      <c r="H55" s="389"/>
      <c r="I55" s="389"/>
      <c r="J55" s="389"/>
      <c r="K55" s="390"/>
      <c r="L55" s="389"/>
      <c r="M55" s="193"/>
      <c r="N55" s="291"/>
    </row>
    <row r="56" spans="1:14" hidden="1" x14ac:dyDescent="0.25">
      <c r="A56" s="388">
        <v>37</v>
      </c>
      <c r="B56" s="291"/>
      <c r="C56" s="291"/>
      <c r="D56" s="291"/>
      <c r="E56" s="389"/>
      <c r="F56" s="481"/>
      <c r="G56" s="291"/>
      <c r="H56" s="389"/>
      <c r="I56" s="389"/>
      <c r="J56" s="389"/>
      <c r="K56" s="390"/>
      <c r="L56" s="389"/>
      <c r="M56" s="193"/>
      <c r="N56" s="291"/>
    </row>
    <row r="57" spans="1:14" hidden="1" x14ac:dyDescent="0.25">
      <c r="A57" s="388">
        <v>38</v>
      </c>
      <c r="B57" s="291"/>
      <c r="C57" s="291"/>
      <c r="D57" s="396"/>
      <c r="E57" s="389"/>
      <c r="F57" s="481"/>
      <c r="G57" s="291"/>
      <c r="H57" s="389"/>
      <c r="I57" s="389"/>
      <c r="J57" s="389"/>
      <c r="K57" s="390"/>
      <c r="L57" s="389"/>
      <c r="M57" s="193"/>
      <c r="N57" s="291"/>
    </row>
    <row r="58" spans="1:14" hidden="1" x14ac:dyDescent="0.25">
      <c r="A58" s="388">
        <v>39</v>
      </c>
      <c r="B58" s="291"/>
      <c r="C58" s="291"/>
      <c r="D58" s="291"/>
      <c r="E58" s="389"/>
      <c r="F58" s="481"/>
      <c r="G58" s="291"/>
      <c r="H58" s="389"/>
      <c r="I58" s="389"/>
      <c r="J58" s="389"/>
      <c r="K58" s="390"/>
      <c r="L58" s="389"/>
      <c r="M58" s="193"/>
      <c r="N58" s="291"/>
    </row>
    <row r="59" spans="1:14" hidden="1" x14ac:dyDescent="0.25">
      <c r="A59" s="388">
        <v>40</v>
      </c>
      <c r="B59" s="291"/>
      <c r="C59" s="291"/>
      <c r="D59" s="291"/>
      <c r="E59" s="389"/>
      <c r="F59" s="481"/>
      <c r="G59" s="291"/>
      <c r="H59" s="389"/>
      <c r="I59" s="389"/>
      <c r="J59" s="389"/>
      <c r="K59" s="390"/>
      <c r="L59" s="389"/>
      <c r="M59" s="193"/>
      <c r="N59" s="291"/>
    </row>
    <row r="60" spans="1:14" hidden="1" x14ac:dyDescent="0.25">
      <c r="A60" s="388">
        <v>41</v>
      </c>
      <c r="B60" s="291"/>
      <c r="C60" s="291"/>
      <c r="D60" s="291"/>
      <c r="E60" s="389"/>
      <c r="F60" s="481"/>
      <c r="G60" s="291"/>
      <c r="H60" s="389"/>
      <c r="I60" s="389"/>
      <c r="J60" s="389"/>
      <c r="K60" s="390"/>
      <c r="L60" s="389"/>
      <c r="M60" s="193"/>
      <c r="N60" s="291"/>
    </row>
    <row r="61" spans="1:14" hidden="1" x14ac:dyDescent="0.25">
      <c r="A61" s="388">
        <v>42</v>
      </c>
      <c r="B61" s="291"/>
      <c r="C61" s="291"/>
      <c r="D61" s="291"/>
      <c r="E61" s="292"/>
      <c r="F61" s="292"/>
      <c r="G61" s="291"/>
      <c r="H61" s="292"/>
      <c r="I61" s="292"/>
      <c r="J61" s="292"/>
      <c r="K61" s="193"/>
      <c r="L61" s="292"/>
      <c r="M61" s="193"/>
      <c r="N61" s="291"/>
    </row>
    <row r="62" spans="1:14" hidden="1" x14ac:dyDescent="0.25">
      <c r="A62" s="388">
        <v>43</v>
      </c>
      <c r="B62" s="291"/>
      <c r="C62" s="291"/>
      <c r="D62" s="291"/>
      <c r="E62" s="292"/>
      <c r="F62" s="292"/>
      <c r="G62" s="291"/>
      <c r="H62" s="292"/>
      <c r="I62" s="292"/>
      <c r="J62" s="292"/>
      <c r="K62" s="193"/>
      <c r="L62" s="292"/>
      <c r="M62" s="193"/>
      <c r="N62" s="291"/>
    </row>
    <row r="63" spans="1:14" hidden="1" x14ac:dyDescent="0.25">
      <c r="A63" s="388">
        <v>44</v>
      </c>
      <c r="B63" s="291"/>
      <c r="C63" s="291"/>
      <c r="D63" s="291"/>
      <c r="E63" s="292"/>
      <c r="F63" s="292"/>
      <c r="G63" s="291"/>
      <c r="H63" s="292"/>
      <c r="I63" s="292"/>
      <c r="J63" s="292"/>
      <c r="K63" s="193"/>
      <c r="L63" s="292"/>
      <c r="M63" s="193"/>
      <c r="N63" s="291"/>
    </row>
    <row r="64" spans="1:14" hidden="1" x14ac:dyDescent="0.25">
      <c r="A64" s="388">
        <v>45</v>
      </c>
      <c r="B64" s="291"/>
      <c r="C64" s="291"/>
      <c r="D64" s="291"/>
      <c r="E64" s="292"/>
      <c r="F64" s="292"/>
      <c r="G64" s="291"/>
      <c r="H64" s="292"/>
      <c r="I64" s="292"/>
      <c r="J64" s="292"/>
      <c r="K64" s="193"/>
      <c r="L64" s="292"/>
      <c r="M64" s="193"/>
      <c r="N64" s="291"/>
    </row>
    <row r="65" spans="1:14" hidden="1" x14ac:dyDescent="0.25">
      <c r="A65" s="388">
        <v>46</v>
      </c>
      <c r="B65" s="291"/>
      <c r="C65" s="291"/>
      <c r="D65" s="291"/>
      <c r="E65" s="292"/>
      <c r="F65" s="292"/>
      <c r="G65" s="291"/>
      <c r="H65" s="292"/>
      <c r="I65" s="292"/>
      <c r="J65" s="292"/>
      <c r="K65" s="193"/>
      <c r="L65" s="292"/>
      <c r="M65" s="193"/>
      <c r="N65" s="291"/>
    </row>
    <row r="66" spans="1:14" x14ac:dyDescent="0.25">
      <c r="A66" s="220"/>
      <c r="B66" s="220"/>
      <c r="C66" s="220"/>
      <c r="D66" s="220"/>
      <c r="E66" s="220"/>
      <c r="F66" s="220"/>
      <c r="G66" s="220"/>
      <c r="H66" s="220"/>
      <c r="I66" s="220"/>
      <c r="J66" s="220"/>
      <c r="K66" s="220"/>
      <c r="L66" s="220"/>
      <c r="M66" s="220"/>
      <c r="N66" s="220"/>
    </row>
    <row r="67" spans="1:14" x14ac:dyDescent="0.25">
      <c r="A67" s="204"/>
      <c r="B67" s="204"/>
      <c r="C67" s="204"/>
      <c r="D67" s="204"/>
      <c r="E67" s="206">
        <f t="shared" ref="E67:J67" si="0">SUM(E20:E66)</f>
        <v>0</v>
      </c>
      <c r="F67" s="206"/>
      <c r="G67" s="204"/>
      <c r="H67" s="206">
        <f t="shared" si="0"/>
        <v>0</v>
      </c>
      <c r="I67" s="206">
        <f t="shared" si="0"/>
        <v>0</v>
      </c>
      <c r="J67" s="206">
        <f t="shared" si="0"/>
        <v>0</v>
      </c>
      <c r="K67" s="206">
        <f>SUM(K20:K66)</f>
        <v>0</v>
      </c>
      <c r="L67" s="206">
        <f>SUM(L20:L66)</f>
        <v>0</v>
      </c>
      <c r="M67" s="206">
        <f>SUM(M20:M66)</f>
        <v>0</v>
      </c>
      <c r="N67" s="204"/>
    </row>
    <row r="70" spans="1:14" ht="15.75" x14ac:dyDescent="0.25">
      <c r="A70" s="55" t="s">
        <v>31</v>
      </c>
      <c r="B70" s="55" t="s">
        <v>418</v>
      </c>
    </row>
    <row r="71" spans="1:14" ht="15.75" x14ac:dyDescent="0.25">
      <c r="A71" s="55"/>
      <c r="B71" s="55"/>
    </row>
    <row r="72" spans="1:14" ht="15.75" x14ac:dyDescent="0.25">
      <c r="A72" s="597" t="s">
        <v>399</v>
      </c>
      <c r="B72" s="55" t="s">
        <v>282</v>
      </c>
      <c r="C72" s="360"/>
      <c r="D72" s="360"/>
      <c r="E72" s="360"/>
      <c r="F72" s="360"/>
      <c r="G72" s="360"/>
    </row>
    <row r="73" spans="1:14" x14ac:dyDescent="0.25">
      <c r="A73" s="304"/>
      <c r="B73" s="304"/>
      <c r="C73" s="304"/>
      <c r="D73" s="304"/>
      <c r="E73" s="304"/>
      <c r="F73" s="304"/>
      <c r="G73" s="304"/>
    </row>
    <row r="74" spans="1:14" ht="25.5" customHeight="1" x14ac:dyDescent="0.25">
      <c r="A74" s="803" t="s">
        <v>50</v>
      </c>
      <c r="B74" s="805" t="s">
        <v>186</v>
      </c>
      <c r="C74" s="807" t="s">
        <v>284</v>
      </c>
      <c r="D74" s="808"/>
      <c r="E74" s="808"/>
      <c r="F74" s="808"/>
      <c r="G74" s="809"/>
      <c r="H74" s="803" t="s">
        <v>394</v>
      </c>
      <c r="I74" s="134" t="s">
        <v>272</v>
      </c>
    </row>
    <row r="75" spans="1:14" ht="51" customHeight="1" x14ac:dyDescent="0.25">
      <c r="A75" s="804"/>
      <c r="B75" s="806"/>
      <c r="C75" s="511" t="s">
        <v>604</v>
      </c>
      <c r="D75" s="511" t="s">
        <v>605</v>
      </c>
      <c r="E75" s="508" t="s">
        <v>395</v>
      </c>
      <c r="F75" s="512" t="s">
        <v>606</v>
      </c>
      <c r="G75" s="511" t="s">
        <v>393</v>
      </c>
      <c r="H75" s="804"/>
      <c r="I75" s="145" t="s">
        <v>183</v>
      </c>
    </row>
    <row r="76" spans="1:14" ht="15.75" x14ac:dyDescent="0.25">
      <c r="A76" s="136">
        <v>1</v>
      </c>
      <c r="B76" s="75" t="s">
        <v>34</v>
      </c>
      <c r="C76" s="510"/>
      <c r="D76" s="392"/>
      <c r="E76" s="392"/>
      <c r="F76" s="513">
        <f>C76+D76-E76</f>
        <v>0</v>
      </c>
      <c r="G76" s="331" t="s">
        <v>346</v>
      </c>
      <c r="H76" s="393"/>
      <c r="I76" s="392"/>
    </row>
    <row r="77" spans="1:14" ht="15.75" x14ac:dyDescent="0.25">
      <c r="A77" s="136">
        <v>2</v>
      </c>
      <c r="B77" s="75" t="s">
        <v>33</v>
      </c>
      <c r="C77" s="510"/>
      <c r="D77" s="392"/>
      <c r="E77" s="392"/>
      <c r="F77" s="513">
        <f t="shared" ref="F77:F80" si="1">C77+D77-E77</f>
        <v>0</v>
      </c>
      <c r="G77" s="331" t="s">
        <v>346</v>
      </c>
      <c r="H77" s="393"/>
      <c r="I77" s="392"/>
    </row>
    <row r="78" spans="1:14" ht="15.75" x14ac:dyDescent="0.25">
      <c r="A78" s="136">
        <v>3</v>
      </c>
      <c r="B78" s="75" t="s">
        <v>35</v>
      </c>
      <c r="C78" s="510"/>
      <c r="D78" s="392"/>
      <c r="E78" s="392"/>
      <c r="F78" s="513">
        <f t="shared" si="1"/>
        <v>0</v>
      </c>
      <c r="G78" s="331" t="s">
        <v>346</v>
      </c>
      <c r="H78" s="393"/>
      <c r="I78" s="392"/>
    </row>
    <row r="79" spans="1:14" ht="15.75" x14ac:dyDescent="0.25">
      <c r="A79" s="507">
        <v>4</v>
      </c>
      <c r="B79" s="75" t="s">
        <v>37</v>
      </c>
      <c r="C79" s="510"/>
      <c r="D79" s="392"/>
      <c r="E79" s="392"/>
      <c r="F79" s="513">
        <f t="shared" si="1"/>
        <v>0</v>
      </c>
      <c r="G79" s="331" t="s">
        <v>346</v>
      </c>
      <c r="H79" s="393"/>
      <c r="I79" s="392"/>
    </row>
    <row r="80" spans="1:14" ht="15.75" x14ac:dyDescent="0.25">
      <c r="A80" s="507">
        <v>5</v>
      </c>
      <c r="B80" s="75" t="s">
        <v>268</v>
      </c>
      <c r="C80" s="510"/>
      <c r="D80" s="392"/>
      <c r="E80" s="392"/>
      <c r="F80" s="513">
        <f t="shared" si="1"/>
        <v>0</v>
      </c>
      <c r="G80" s="331" t="s">
        <v>346</v>
      </c>
      <c r="H80" s="393"/>
      <c r="I80" s="392"/>
    </row>
    <row r="81" spans="1:13" ht="15.75" x14ac:dyDescent="0.25">
      <c r="A81" s="140">
        <v>6</v>
      </c>
      <c r="B81" s="134"/>
      <c r="C81" s="510"/>
      <c r="D81" s="392"/>
      <c r="E81" s="332"/>
      <c r="F81" s="513">
        <f>C81+D81-E81</f>
        <v>0</v>
      </c>
      <c r="G81" s="331" t="s">
        <v>346</v>
      </c>
      <c r="H81" s="333"/>
      <c r="I81" s="392"/>
    </row>
    <row r="82" spans="1:13" x14ac:dyDescent="0.25">
      <c r="A82" s="205"/>
      <c r="B82" s="205"/>
      <c r="C82" s="417"/>
      <c r="D82" s="417"/>
      <c r="E82" s="394"/>
      <c r="F82" s="205"/>
      <c r="G82" s="417"/>
      <c r="H82" s="417"/>
      <c r="I82" s="394"/>
    </row>
    <row r="83" spans="1:13" x14ac:dyDescent="0.25">
      <c r="A83" s="206"/>
      <c r="B83" s="206"/>
      <c r="C83" s="196">
        <f>SUM(C76:C81)</f>
        <v>0</v>
      </c>
      <c r="D83" s="196">
        <f>SUM(D76:D81)</f>
        <v>0</v>
      </c>
      <c r="E83" s="196">
        <f>SUM(E76:E81)</f>
        <v>0</v>
      </c>
      <c r="F83" s="196">
        <f>SUM(F76:F81)</f>
        <v>0</v>
      </c>
      <c r="G83" s="196">
        <f>SUM(G79:G81)</f>
        <v>0</v>
      </c>
      <c r="H83" s="206"/>
      <c r="I83" s="196">
        <f>SUM(I76:I81)</f>
        <v>0</v>
      </c>
    </row>
    <row r="84" spans="1:13" x14ac:dyDescent="0.25">
      <c r="A84" s="141"/>
      <c r="B84" s="141"/>
      <c r="C84" s="141"/>
      <c r="D84" s="141"/>
      <c r="E84" s="141"/>
      <c r="F84" s="141"/>
      <c r="G84" s="141"/>
      <c r="H84" s="141"/>
      <c r="I84" s="141"/>
    </row>
    <row r="85" spans="1:13" x14ac:dyDescent="0.25">
      <c r="A85" s="142"/>
      <c r="B85" s="143"/>
      <c r="C85" s="142"/>
      <c r="D85" s="142"/>
      <c r="E85" s="142"/>
      <c r="F85" s="144">
        <v>16</v>
      </c>
      <c r="G85" s="142"/>
      <c r="H85" s="142"/>
      <c r="I85" s="141"/>
    </row>
    <row r="86" spans="1:13" ht="15.75" x14ac:dyDescent="0.25">
      <c r="A86" s="597" t="s">
        <v>400</v>
      </c>
      <c r="B86" s="55" t="s">
        <v>283</v>
      </c>
      <c r="C86" s="360"/>
      <c r="D86" s="360"/>
      <c r="E86" s="360"/>
      <c r="F86" s="360"/>
      <c r="G86" s="360"/>
      <c r="H86" s="678" t="s">
        <v>599</v>
      </c>
      <c r="I86" s="679" t="s">
        <v>105</v>
      </c>
    </row>
    <row r="87" spans="1:13" x14ac:dyDescent="0.25">
      <c r="A87" s="304"/>
      <c r="B87" s="304"/>
      <c r="C87" s="304"/>
      <c r="D87" s="304"/>
      <c r="E87" s="304"/>
      <c r="F87" s="304"/>
      <c r="G87" s="304"/>
    </row>
    <row r="88" spans="1:13" ht="25.5" customHeight="1" x14ac:dyDescent="0.25">
      <c r="A88" s="134" t="s">
        <v>50</v>
      </c>
      <c r="B88" s="138" t="s">
        <v>186</v>
      </c>
      <c r="C88" s="807" t="s">
        <v>284</v>
      </c>
      <c r="D88" s="808"/>
      <c r="E88" s="808"/>
      <c r="F88" s="808"/>
      <c r="G88" s="809"/>
      <c r="H88" s="803" t="s">
        <v>394</v>
      </c>
      <c r="I88" s="145" t="s">
        <v>272</v>
      </c>
      <c r="J88" s="807" t="s">
        <v>285</v>
      </c>
      <c r="K88" s="809"/>
      <c r="L88" s="387" t="s">
        <v>292</v>
      </c>
      <c r="M88" s="145" t="s">
        <v>242</v>
      </c>
    </row>
    <row r="89" spans="1:13" ht="51" x14ac:dyDescent="0.25">
      <c r="A89" s="139"/>
      <c r="B89" s="139"/>
      <c r="C89" s="511" t="s">
        <v>604</v>
      </c>
      <c r="D89" s="511" t="s">
        <v>605</v>
      </c>
      <c r="E89" s="522" t="s">
        <v>395</v>
      </c>
      <c r="F89" s="512" t="s">
        <v>606</v>
      </c>
      <c r="G89" s="511" t="s">
        <v>393</v>
      </c>
      <c r="H89" s="804"/>
      <c r="I89" s="145" t="s">
        <v>183</v>
      </c>
      <c r="J89" s="145" t="s">
        <v>607</v>
      </c>
      <c r="K89" s="145" t="s">
        <v>608</v>
      </c>
      <c r="L89" s="387" t="s">
        <v>293</v>
      </c>
      <c r="M89" s="145" t="s">
        <v>294</v>
      </c>
    </row>
    <row r="90" spans="1:13" ht="15.75" x14ac:dyDescent="0.25">
      <c r="A90" s="349">
        <v>1</v>
      </c>
      <c r="B90" s="75" t="s">
        <v>34</v>
      </c>
      <c r="C90" s="510"/>
      <c r="D90" s="392"/>
      <c r="E90" s="392"/>
      <c r="F90" s="513">
        <f>C90+D90-E90</f>
        <v>0</v>
      </c>
      <c r="G90" s="510"/>
      <c r="H90" s="510"/>
      <c r="I90" s="392"/>
      <c r="J90" s="331" t="s">
        <v>346</v>
      </c>
      <c r="K90" s="397" t="s">
        <v>346</v>
      </c>
      <c r="L90" s="397" t="s">
        <v>346</v>
      </c>
      <c r="M90" s="398" t="s">
        <v>346</v>
      </c>
    </row>
    <row r="91" spans="1:13" ht="15.75" x14ac:dyDescent="0.25">
      <c r="A91" s="349">
        <v>2</v>
      </c>
      <c r="B91" s="75" t="s">
        <v>33</v>
      </c>
      <c r="C91" s="510"/>
      <c r="D91" s="392"/>
      <c r="E91" s="392"/>
      <c r="F91" s="513">
        <f t="shared" ref="F91:F94" si="2">C91+D91-E91</f>
        <v>0</v>
      </c>
      <c r="G91" s="510"/>
      <c r="H91" s="510"/>
      <c r="I91" s="392"/>
      <c r="J91" s="331" t="s">
        <v>346</v>
      </c>
      <c r="K91" s="397" t="s">
        <v>346</v>
      </c>
      <c r="L91" s="397" t="s">
        <v>346</v>
      </c>
      <c r="M91" s="398" t="s">
        <v>346</v>
      </c>
    </row>
    <row r="92" spans="1:13" ht="15.75" x14ac:dyDescent="0.25">
      <c r="A92" s="349">
        <v>3</v>
      </c>
      <c r="B92" s="75" t="s">
        <v>35</v>
      </c>
      <c r="C92" s="510"/>
      <c r="D92" s="392"/>
      <c r="E92" s="392"/>
      <c r="F92" s="513">
        <f t="shared" si="2"/>
        <v>0</v>
      </c>
      <c r="G92" s="510"/>
      <c r="H92" s="510"/>
      <c r="I92" s="392"/>
      <c r="J92" s="331" t="s">
        <v>346</v>
      </c>
      <c r="K92" s="397" t="s">
        <v>346</v>
      </c>
      <c r="L92" s="397" t="s">
        <v>346</v>
      </c>
      <c r="M92" s="398" t="s">
        <v>346</v>
      </c>
    </row>
    <row r="93" spans="1:13" ht="15.75" x14ac:dyDescent="0.25">
      <c r="A93" s="349">
        <v>4</v>
      </c>
      <c r="B93" s="75" t="s">
        <v>37</v>
      </c>
      <c r="C93" s="510"/>
      <c r="D93" s="392"/>
      <c r="E93" s="392"/>
      <c r="F93" s="513">
        <f t="shared" si="2"/>
        <v>0</v>
      </c>
      <c r="G93" s="510"/>
      <c r="H93" s="510"/>
      <c r="I93" s="392"/>
      <c r="J93" s="331" t="s">
        <v>346</v>
      </c>
      <c r="K93" s="397" t="s">
        <v>346</v>
      </c>
      <c r="L93" s="397" t="s">
        <v>346</v>
      </c>
      <c r="M93" s="398" t="s">
        <v>346</v>
      </c>
    </row>
    <row r="94" spans="1:13" ht="15.75" x14ac:dyDescent="0.25">
      <c r="A94" s="349">
        <v>5</v>
      </c>
      <c r="B94" s="75" t="s">
        <v>268</v>
      </c>
      <c r="C94" s="510"/>
      <c r="D94" s="392"/>
      <c r="E94" s="392"/>
      <c r="F94" s="513">
        <f t="shared" si="2"/>
        <v>0</v>
      </c>
      <c r="G94" s="510"/>
      <c r="H94" s="510"/>
      <c r="I94" s="392"/>
      <c r="J94" s="331" t="s">
        <v>346</v>
      </c>
      <c r="K94" s="397" t="s">
        <v>346</v>
      </c>
      <c r="L94" s="397" t="s">
        <v>346</v>
      </c>
      <c r="M94" s="398" t="s">
        <v>346</v>
      </c>
    </row>
    <row r="95" spans="1:13" ht="15.75" x14ac:dyDescent="0.25">
      <c r="A95" s="140">
        <v>6</v>
      </c>
      <c r="B95" s="134"/>
      <c r="C95" s="510"/>
      <c r="D95" s="392"/>
      <c r="E95" s="332"/>
      <c r="F95" s="513">
        <f>C95+D95-E95</f>
        <v>0</v>
      </c>
      <c r="G95" s="510"/>
      <c r="H95" s="510"/>
      <c r="I95" s="332"/>
      <c r="J95" s="332"/>
      <c r="K95" s="399"/>
      <c r="L95" s="399"/>
      <c r="M95" s="398"/>
    </row>
    <row r="96" spans="1:13" x14ac:dyDescent="0.25">
      <c r="A96" s="205"/>
      <c r="B96" s="205"/>
      <c r="C96" s="417"/>
      <c r="D96" s="417"/>
      <c r="E96" s="417"/>
      <c r="F96" s="417"/>
      <c r="G96" s="417"/>
      <c r="H96" s="417"/>
      <c r="I96" s="417"/>
      <c r="J96" s="205"/>
      <c r="K96" s="205"/>
      <c r="L96" s="205"/>
      <c r="M96" s="205"/>
    </row>
    <row r="97" spans="1:13" x14ac:dyDescent="0.25">
      <c r="A97" s="206"/>
      <c r="B97" s="206"/>
      <c r="C97" s="196">
        <f>SUM(C90:C95)</f>
        <v>0</v>
      </c>
      <c r="D97" s="196">
        <f>SUM(D90:D95)</f>
        <v>0</v>
      </c>
      <c r="E97" s="196">
        <f>SUM(E90:E95)</f>
        <v>0</v>
      </c>
      <c r="F97" s="196">
        <f t="shared" ref="F97:H97" si="3">SUM(F90:F95)</f>
        <v>0</v>
      </c>
      <c r="G97" s="196">
        <f t="shared" si="3"/>
        <v>0</v>
      </c>
      <c r="H97" s="357">
        <f t="shared" si="3"/>
        <v>0</v>
      </c>
      <c r="I97" s="196">
        <f>SUM(I90:I95)</f>
        <v>0</v>
      </c>
      <c r="J97" s="196">
        <f>SUM(J90:J95)</f>
        <v>0</v>
      </c>
      <c r="K97" s="357">
        <f>SUM(K90:K95)</f>
        <v>0</v>
      </c>
      <c r="L97" s="357">
        <f>SUM(L90:L95)</f>
        <v>0</v>
      </c>
      <c r="M97" s="357">
        <f>SUM(M90:M95)</f>
        <v>0</v>
      </c>
    </row>
    <row r="98" spans="1:13" x14ac:dyDescent="0.25">
      <c r="A98" s="142"/>
      <c r="B98" s="143"/>
      <c r="C98" s="142"/>
      <c r="D98" s="142"/>
      <c r="E98" s="142"/>
      <c r="F98" s="142"/>
      <c r="G98" s="142"/>
      <c r="H98" s="142"/>
      <c r="I98" s="141"/>
    </row>
    <row r="99" spans="1:13" ht="15.75" x14ac:dyDescent="0.25">
      <c r="A99" s="55" t="s">
        <v>82</v>
      </c>
      <c r="B99" s="55" t="s">
        <v>68</v>
      </c>
    </row>
    <row r="100" spans="1:13" ht="15.75" x14ac:dyDescent="0.25">
      <c r="A100" s="55"/>
      <c r="B100" s="55"/>
    </row>
    <row r="101" spans="1:13" ht="45" x14ac:dyDescent="0.25">
      <c r="A101" s="362" t="s">
        <v>184</v>
      </c>
      <c r="B101" s="362" t="s">
        <v>185</v>
      </c>
      <c r="C101" s="685" t="s">
        <v>609</v>
      </c>
      <c r="D101" s="362" t="s">
        <v>610</v>
      </c>
      <c r="E101" s="685" t="s">
        <v>611</v>
      </c>
      <c r="F101" s="482" t="s">
        <v>612</v>
      </c>
      <c r="G101" s="685" t="s">
        <v>613</v>
      </c>
      <c r="H101" s="363" t="s">
        <v>614</v>
      </c>
      <c r="I101" s="362" t="s">
        <v>290</v>
      </c>
      <c r="J101" s="362" t="s">
        <v>289</v>
      </c>
    </row>
    <row r="102" spans="1:13" x14ac:dyDescent="0.25">
      <c r="A102" s="75">
        <v>1</v>
      </c>
      <c r="B102" s="75" t="s">
        <v>286</v>
      </c>
      <c r="C102" s="686"/>
      <c r="D102" s="364"/>
      <c r="E102" s="686"/>
      <c r="F102" s="364"/>
      <c r="G102" s="686"/>
      <c r="H102" s="364"/>
      <c r="I102" s="364"/>
      <c r="J102" s="364"/>
    </row>
    <row r="103" spans="1:13" x14ac:dyDescent="0.25">
      <c r="A103" s="75">
        <v>2</v>
      </c>
      <c r="B103" s="75" t="s">
        <v>287</v>
      </c>
      <c r="C103" s="687"/>
      <c r="D103" s="364"/>
      <c r="E103" s="687"/>
      <c r="F103" s="364"/>
      <c r="G103" s="686"/>
      <c r="H103" s="364"/>
      <c r="I103" s="364"/>
      <c r="J103" s="364"/>
    </row>
    <row r="104" spans="1:13" x14ac:dyDescent="0.25">
      <c r="A104" s="75">
        <v>3</v>
      </c>
      <c r="B104" s="75" t="s">
        <v>288</v>
      </c>
      <c r="C104" s="687"/>
      <c r="D104" s="364"/>
      <c r="E104" s="687"/>
      <c r="F104" s="364"/>
      <c r="G104" s="686"/>
      <c r="H104" s="364"/>
      <c r="I104" s="364"/>
      <c r="J104" s="364"/>
    </row>
    <row r="105" spans="1:13" x14ac:dyDescent="0.25">
      <c r="A105" s="75">
        <v>4</v>
      </c>
      <c r="B105" s="75" t="s">
        <v>343</v>
      </c>
      <c r="C105" s="687"/>
      <c r="D105" s="364"/>
      <c r="E105" s="687"/>
      <c r="F105" s="364"/>
      <c r="G105" s="686"/>
      <c r="H105" s="364"/>
      <c r="I105" s="364"/>
      <c r="J105" s="364"/>
    </row>
    <row r="106" spans="1:13" x14ac:dyDescent="0.25">
      <c r="A106" s="205"/>
      <c r="B106" s="205"/>
      <c r="C106" s="688"/>
      <c r="D106" s="205"/>
      <c r="E106" s="688"/>
      <c r="F106" s="205"/>
      <c r="G106" s="688"/>
      <c r="H106" s="205"/>
      <c r="I106" s="205"/>
      <c r="J106" s="205"/>
    </row>
    <row r="107" spans="1:13" x14ac:dyDescent="0.25">
      <c r="A107" s="206"/>
      <c r="B107" s="206"/>
      <c r="C107" s="689">
        <f>SUM(C102:C106)</f>
        <v>0</v>
      </c>
      <c r="D107" s="365">
        <f t="shared" ref="D107:H107" si="4">SUM(D102:D106)</f>
        <v>0</v>
      </c>
      <c r="E107" s="689">
        <f t="shared" si="4"/>
        <v>0</v>
      </c>
      <c r="F107" s="365">
        <f t="shared" si="4"/>
        <v>0</v>
      </c>
      <c r="G107" s="689">
        <f t="shared" si="4"/>
        <v>0</v>
      </c>
      <c r="H107" s="365">
        <f t="shared" si="4"/>
        <v>0</v>
      </c>
      <c r="I107" s="365">
        <f t="shared" ref="I107" si="5">SUM(I102:I106)</f>
        <v>0</v>
      </c>
      <c r="J107" s="365">
        <f t="shared" ref="J107" si="6">SUM(J102:J106)</f>
        <v>0</v>
      </c>
    </row>
    <row r="108" spans="1:13" x14ac:dyDescent="0.25">
      <c r="A108" s="361"/>
      <c r="B108" s="361"/>
      <c r="C108" s="361"/>
      <c r="D108" s="361"/>
      <c r="E108" s="361"/>
      <c r="F108" s="361"/>
      <c r="G108" s="361"/>
      <c r="H108" s="361"/>
    </row>
    <row r="109" spans="1:13" x14ac:dyDescent="0.25">
      <c r="F109" s="144">
        <v>17</v>
      </c>
    </row>
  </sheetData>
  <mergeCells count="7">
    <mergeCell ref="A74:A75"/>
    <mergeCell ref="B74:B75"/>
    <mergeCell ref="H74:H75"/>
    <mergeCell ref="C74:G74"/>
    <mergeCell ref="J88:K88"/>
    <mergeCell ref="C88:G88"/>
    <mergeCell ref="H88:H89"/>
  </mergeCells>
  <pageMargins left="0.70866141732283472" right="0.70866141732283472" top="0.74803149606299213" bottom="0.74803149606299213" header="0.31496062992125984" footer="0.31496062992125984"/>
  <pageSetup paperSize="9" scale="57" orientation="landscape" r:id="rId1"/>
  <rowBreaks count="1" manualBreakCount="1">
    <brk id="8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9"/>
  <sheetViews>
    <sheetView showGridLines="0" view="pageBreakPreview" zoomScale="85" zoomScaleNormal="100" zoomScaleSheetLayoutView="85" workbookViewId="0"/>
  </sheetViews>
  <sheetFormatPr defaultRowHeight="15" x14ac:dyDescent="0.25"/>
  <cols>
    <col min="1" max="1" width="4.42578125" style="61" customWidth="1"/>
    <col min="2" max="2" width="38.5703125" style="61" customWidth="1"/>
    <col min="3" max="3" width="10.28515625" style="61" customWidth="1"/>
    <col min="4" max="4" width="11" style="61" customWidth="1"/>
    <col min="5" max="5" width="10" style="61" customWidth="1"/>
    <col min="6" max="7" width="11.85546875" style="61" customWidth="1"/>
    <col min="8" max="9" width="10.28515625" style="61" customWidth="1"/>
    <col min="10" max="10" width="11" style="61" customWidth="1"/>
    <col min="11" max="11" width="10.7109375" style="414" customWidth="1"/>
    <col min="12" max="12" width="11.7109375" style="414" customWidth="1"/>
    <col min="13" max="13" width="11.140625" style="414" customWidth="1"/>
    <col min="14" max="14" width="7.7109375" style="414" customWidth="1"/>
    <col min="15" max="16384" width="9.140625" style="414"/>
  </cols>
  <sheetData>
    <row r="2" spans="1:12" x14ac:dyDescent="0.25">
      <c r="J2" s="414"/>
      <c r="K2" s="183"/>
    </row>
    <row r="3" spans="1:12" x14ac:dyDescent="0.25">
      <c r="C3" s="474"/>
      <c r="I3" s="474"/>
      <c r="J3" s="414"/>
      <c r="K3" s="183"/>
    </row>
    <row r="4" spans="1:12" ht="15.75" x14ac:dyDescent="0.25">
      <c r="B4" s="129" t="s">
        <v>649</v>
      </c>
      <c r="C4" s="129"/>
      <c r="D4" s="129"/>
      <c r="E4" s="129"/>
      <c r="F4" s="129"/>
      <c r="G4" s="129"/>
      <c r="H4" s="129"/>
      <c r="I4" s="129"/>
      <c r="J4" s="682" t="s">
        <v>615</v>
      </c>
    </row>
    <row r="5" spans="1:12" ht="18" x14ac:dyDescent="0.25">
      <c r="A5" s="699" t="s">
        <v>341</v>
      </c>
      <c r="B5" s="129"/>
      <c r="C5" s="129"/>
      <c r="D5" s="129"/>
      <c r="E5" s="129"/>
      <c r="F5" s="129"/>
      <c r="G5" s="129"/>
      <c r="H5" s="129"/>
      <c r="I5" s="129"/>
      <c r="J5" s="129"/>
    </row>
    <row r="6" spans="1:12" x14ac:dyDescent="0.25">
      <c r="A6" s="106"/>
      <c r="E6" s="813" t="s">
        <v>616</v>
      </c>
      <c r="F6" s="813"/>
      <c r="G6" s="813"/>
      <c r="H6" s="813"/>
      <c r="I6" s="813"/>
      <c r="J6" s="813"/>
    </row>
    <row r="7" spans="1:12" x14ac:dyDescent="0.25">
      <c r="A7" s="107" t="s">
        <v>146</v>
      </c>
      <c r="B7" s="108"/>
      <c r="C7" s="810" t="s">
        <v>166</v>
      </c>
      <c r="D7" s="811"/>
      <c r="E7" s="814" t="s">
        <v>164</v>
      </c>
      <c r="F7" s="815"/>
      <c r="G7" s="814" t="s">
        <v>165</v>
      </c>
      <c r="H7" s="815"/>
      <c r="I7" s="814" t="s">
        <v>73</v>
      </c>
      <c r="J7" s="815"/>
      <c r="K7" s="814" t="s">
        <v>167</v>
      </c>
      <c r="L7" s="815"/>
    </row>
    <row r="8" spans="1:12" x14ac:dyDescent="0.25">
      <c r="A8" s="110" t="s">
        <v>25</v>
      </c>
      <c r="B8" s="110" t="s">
        <v>149</v>
      </c>
      <c r="C8" s="130" t="s">
        <v>162</v>
      </c>
      <c r="D8" s="130" t="s">
        <v>162</v>
      </c>
      <c r="E8" s="130" t="s">
        <v>162</v>
      </c>
      <c r="F8" s="130" t="s">
        <v>162</v>
      </c>
      <c r="G8" s="130" t="s">
        <v>162</v>
      </c>
      <c r="H8" s="130" t="s">
        <v>162</v>
      </c>
      <c r="I8" s="130" t="s">
        <v>162</v>
      </c>
      <c r="J8" s="130" t="s">
        <v>162</v>
      </c>
      <c r="K8" s="130" t="s">
        <v>162</v>
      </c>
      <c r="L8" s="130" t="s">
        <v>162</v>
      </c>
    </row>
    <row r="9" spans="1:12" x14ac:dyDescent="0.25">
      <c r="A9" s="111"/>
      <c r="B9" s="112"/>
      <c r="C9" s="130" t="s">
        <v>246</v>
      </c>
      <c r="D9" s="130" t="s">
        <v>163</v>
      </c>
      <c r="E9" s="130" t="s">
        <v>246</v>
      </c>
      <c r="F9" s="130" t="s">
        <v>247</v>
      </c>
      <c r="G9" s="130" t="s">
        <v>246</v>
      </c>
      <c r="H9" s="130" t="s">
        <v>247</v>
      </c>
      <c r="I9" s="130" t="s">
        <v>246</v>
      </c>
      <c r="J9" s="130" t="s">
        <v>247</v>
      </c>
      <c r="K9" s="130" t="s">
        <v>246</v>
      </c>
      <c r="L9" s="130" t="s">
        <v>247</v>
      </c>
    </row>
    <row r="10" spans="1:12" x14ac:dyDescent="0.25">
      <c r="A10" s="113">
        <v>1</v>
      </c>
      <c r="B10" s="113">
        <v>2</v>
      </c>
      <c r="C10" s="113">
        <v>3</v>
      </c>
      <c r="D10" s="113">
        <v>4</v>
      </c>
      <c r="E10" s="113">
        <v>5</v>
      </c>
      <c r="F10" s="113">
        <v>6</v>
      </c>
      <c r="G10" s="113">
        <v>7</v>
      </c>
      <c r="H10" s="113">
        <v>8</v>
      </c>
      <c r="I10" s="113">
        <v>9</v>
      </c>
      <c r="J10" s="113">
        <v>10</v>
      </c>
      <c r="K10" s="113">
        <v>11</v>
      </c>
      <c r="L10" s="113">
        <v>12</v>
      </c>
    </row>
    <row r="11" spans="1:12" x14ac:dyDescent="0.25">
      <c r="A11" s="114"/>
      <c r="B11" s="115"/>
      <c r="C11" s="117"/>
      <c r="D11" s="117"/>
      <c r="E11" s="116"/>
      <c r="F11" s="85"/>
      <c r="G11" s="117"/>
      <c r="H11" s="118"/>
      <c r="I11" s="117"/>
      <c r="J11" s="117"/>
      <c r="K11" s="117"/>
      <c r="L11" s="117"/>
    </row>
    <row r="12" spans="1:12" x14ac:dyDescent="0.25">
      <c r="A12" s="82">
        <v>1</v>
      </c>
      <c r="B12" s="83" t="s">
        <v>376</v>
      </c>
      <c r="C12" s="334"/>
      <c r="D12" s="334"/>
      <c r="E12" s="334"/>
      <c r="F12" s="334"/>
      <c r="G12" s="334"/>
      <c r="H12" s="336"/>
      <c r="I12" s="121">
        <f>E12+G12</f>
        <v>0</v>
      </c>
      <c r="J12" s="121">
        <f>F12+H12</f>
        <v>0</v>
      </c>
      <c r="K12" s="121">
        <f>I12-C12</f>
        <v>0</v>
      </c>
      <c r="L12" s="121">
        <f t="shared" ref="L12" si="0">J12-D12</f>
        <v>0</v>
      </c>
    </row>
    <row r="13" spans="1:12" x14ac:dyDescent="0.25">
      <c r="A13" s="82"/>
      <c r="B13" s="174"/>
      <c r="C13" s="83"/>
      <c r="D13" s="83"/>
      <c r="E13" s="85"/>
      <c r="F13" s="85"/>
      <c r="G13" s="83"/>
      <c r="H13" s="479"/>
      <c r="I13" s="83"/>
      <c r="J13" s="83"/>
      <c r="K13" s="83"/>
      <c r="L13" s="83"/>
    </row>
    <row r="14" spans="1:12" x14ac:dyDescent="0.25">
      <c r="A14" s="82">
        <v>1</v>
      </c>
      <c r="B14" s="83" t="s">
        <v>168</v>
      </c>
      <c r="C14" s="334"/>
      <c r="D14" s="334"/>
      <c r="E14" s="334"/>
      <c r="F14" s="334"/>
      <c r="G14" s="334"/>
      <c r="H14" s="336"/>
      <c r="I14" s="296">
        <f>E14+G14</f>
        <v>0</v>
      </c>
      <c r="J14" s="296">
        <f>F14+H14</f>
        <v>0</v>
      </c>
      <c r="K14" s="296">
        <f>I14-C14</f>
        <v>0</v>
      </c>
      <c r="L14" s="296">
        <f t="shared" ref="L14" si="1">J14-D14</f>
        <v>0</v>
      </c>
    </row>
    <row r="15" spans="1:12" x14ac:dyDescent="0.25">
      <c r="A15" s="82"/>
      <c r="B15" s="85"/>
      <c r="C15" s="83"/>
      <c r="D15" s="83"/>
      <c r="E15" s="83"/>
      <c r="F15" s="83"/>
      <c r="G15" s="83"/>
      <c r="H15" s="90"/>
      <c r="I15" s="296"/>
      <c r="J15" s="296"/>
      <c r="K15" s="296"/>
      <c r="L15" s="296"/>
    </row>
    <row r="16" spans="1:12" x14ac:dyDescent="0.25">
      <c r="A16" s="82">
        <v>2</v>
      </c>
      <c r="B16" s="85" t="s">
        <v>169</v>
      </c>
      <c r="C16" s="334"/>
      <c r="D16" s="334"/>
      <c r="E16" s="334"/>
      <c r="F16" s="334"/>
      <c r="G16" s="334"/>
      <c r="H16" s="337"/>
      <c r="I16" s="296">
        <f t="shared" ref="I16:J16" si="2">E16+G16</f>
        <v>0</v>
      </c>
      <c r="J16" s="296">
        <f t="shared" si="2"/>
        <v>0</v>
      </c>
      <c r="K16" s="296">
        <f t="shared" ref="K16:L16" si="3">I16-C16</f>
        <v>0</v>
      </c>
      <c r="L16" s="296">
        <f t="shared" si="3"/>
        <v>0</v>
      </c>
    </row>
    <row r="17" spans="1:12" x14ac:dyDescent="0.25">
      <c r="A17" s="82"/>
      <c r="B17" s="85"/>
      <c r="C17" s="83"/>
      <c r="D17" s="83"/>
      <c r="E17" s="83"/>
      <c r="F17" s="83"/>
      <c r="G17" s="83"/>
      <c r="H17" s="90"/>
      <c r="I17" s="296"/>
      <c r="J17" s="296"/>
      <c r="K17" s="296"/>
      <c r="L17" s="296"/>
    </row>
    <row r="18" spans="1:12" x14ac:dyDescent="0.25">
      <c r="A18" s="82">
        <v>3</v>
      </c>
      <c r="B18" s="85" t="s">
        <v>170</v>
      </c>
      <c r="C18" s="334"/>
      <c r="D18" s="334"/>
      <c r="E18" s="334"/>
      <c r="F18" s="334"/>
      <c r="G18" s="334"/>
      <c r="H18" s="337"/>
      <c r="I18" s="296">
        <f t="shared" ref="I18:J18" si="4">E18+G18</f>
        <v>0</v>
      </c>
      <c r="J18" s="296">
        <f t="shared" si="4"/>
        <v>0</v>
      </c>
      <c r="K18" s="296">
        <f t="shared" ref="K18:L18" si="5">I18-C18</f>
        <v>0</v>
      </c>
      <c r="L18" s="296">
        <f t="shared" si="5"/>
        <v>0</v>
      </c>
    </row>
    <row r="19" spans="1:12" x14ac:dyDescent="0.25">
      <c r="A19" s="82"/>
      <c r="B19" s="85"/>
      <c r="C19" s="83"/>
      <c r="D19" s="83"/>
      <c r="E19" s="83"/>
      <c r="F19" s="83"/>
      <c r="G19" s="83"/>
      <c r="H19" s="90"/>
      <c r="I19" s="296"/>
      <c r="J19" s="296"/>
      <c r="K19" s="296"/>
      <c r="L19" s="296"/>
    </row>
    <row r="20" spans="1:12" x14ac:dyDescent="0.25">
      <c r="A20" s="82">
        <v>4</v>
      </c>
      <c r="B20" s="85" t="s">
        <v>171</v>
      </c>
      <c r="C20" s="334"/>
      <c r="D20" s="334"/>
      <c r="E20" s="334"/>
      <c r="F20" s="334"/>
      <c r="G20" s="334"/>
      <c r="H20" s="337"/>
      <c r="I20" s="296">
        <f t="shared" ref="I20:J20" si="6">E20+G20</f>
        <v>0</v>
      </c>
      <c r="J20" s="296">
        <f t="shared" si="6"/>
        <v>0</v>
      </c>
      <c r="K20" s="296">
        <f t="shared" ref="K20:L20" si="7">I20-C20</f>
        <v>0</v>
      </c>
      <c r="L20" s="296">
        <f t="shared" si="7"/>
        <v>0</v>
      </c>
    </row>
    <row r="21" spans="1:12" x14ac:dyDescent="0.25">
      <c r="A21" s="82"/>
      <c r="B21" s="85"/>
      <c r="C21" s="83"/>
      <c r="D21" s="83"/>
      <c r="E21" s="83"/>
      <c r="F21" s="83"/>
      <c r="G21" s="83"/>
      <c r="H21" s="90"/>
      <c r="I21" s="296"/>
      <c r="J21" s="296"/>
      <c r="K21" s="296"/>
      <c r="L21" s="296"/>
    </row>
    <row r="22" spans="1:12" x14ac:dyDescent="0.25">
      <c r="A22" s="82">
        <v>5</v>
      </c>
      <c r="B22" s="85" t="s">
        <v>173</v>
      </c>
      <c r="C22" s="334"/>
      <c r="D22" s="334"/>
      <c r="E22" s="334"/>
      <c r="F22" s="334"/>
      <c r="G22" s="334"/>
      <c r="H22" s="337"/>
      <c r="I22" s="296">
        <f t="shared" ref="I22:J22" si="8">E22+G22</f>
        <v>0</v>
      </c>
      <c r="J22" s="296">
        <f t="shared" si="8"/>
        <v>0</v>
      </c>
      <c r="K22" s="296">
        <f t="shared" ref="K22:L22" si="9">I22-C22</f>
        <v>0</v>
      </c>
      <c r="L22" s="296">
        <f t="shared" si="9"/>
        <v>0</v>
      </c>
    </row>
    <row r="23" spans="1:12" x14ac:dyDescent="0.25">
      <c r="A23" s="82"/>
      <c r="B23" s="85"/>
      <c r="C23" s="83"/>
      <c r="D23" s="83"/>
      <c r="E23" s="83"/>
      <c r="F23" s="83"/>
      <c r="G23" s="83"/>
      <c r="H23" s="90"/>
      <c r="I23" s="296"/>
      <c r="J23" s="296"/>
      <c r="K23" s="296"/>
      <c r="L23" s="296"/>
    </row>
    <row r="24" spans="1:12" x14ac:dyDescent="0.25">
      <c r="A24" s="82">
        <v>6</v>
      </c>
      <c r="B24" s="85" t="s">
        <v>172</v>
      </c>
      <c r="C24" s="334"/>
      <c r="D24" s="334"/>
      <c r="E24" s="334"/>
      <c r="F24" s="334"/>
      <c r="G24" s="334"/>
      <c r="H24" s="337"/>
      <c r="I24" s="296">
        <f t="shared" ref="I24:J24" si="10">E24+G24</f>
        <v>0</v>
      </c>
      <c r="J24" s="296">
        <f t="shared" si="10"/>
        <v>0</v>
      </c>
      <c r="K24" s="296">
        <f t="shared" ref="K24:L24" si="11">I24-C24</f>
        <v>0</v>
      </c>
      <c r="L24" s="296">
        <f t="shared" si="11"/>
        <v>0</v>
      </c>
    </row>
    <row r="25" spans="1:12" x14ac:dyDescent="0.25">
      <c r="A25" s="82"/>
      <c r="B25" s="85"/>
      <c r="C25" s="83"/>
      <c r="D25" s="83"/>
      <c r="E25" s="83"/>
      <c r="F25" s="83"/>
      <c r="G25" s="83"/>
      <c r="H25" s="90"/>
      <c r="I25" s="296"/>
      <c r="J25" s="296"/>
      <c r="K25" s="296"/>
      <c r="L25" s="296"/>
    </row>
    <row r="26" spans="1:12" x14ac:dyDescent="0.25">
      <c r="A26" s="82">
        <v>7</v>
      </c>
      <c r="B26" s="85" t="s">
        <v>174</v>
      </c>
      <c r="C26" s="334"/>
      <c r="D26" s="334"/>
      <c r="E26" s="334"/>
      <c r="F26" s="334"/>
      <c r="G26" s="334"/>
      <c r="H26" s="337"/>
      <c r="I26" s="296">
        <f t="shared" ref="I26:J26" si="12">E26+G26</f>
        <v>0</v>
      </c>
      <c r="J26" s="296">
        <f t="shared" si="12"/>
        <v>0</v>
      </c>
      <c r="K26" s="296">
        <f t="shared" ref="K26:L26" si="13">I26-C26</f>
        <v>0</v>
      </c>
      <c r="L26" s="296">
        <f t="shared" si="13"/>
        <v>0</v>
      </c>
    </row>
    <row r="27" spans="1:12" x14ac:dyDescent="0.25">
      <c r="A27" s="82"/>
      <c r="B27" s="85"/>
      <c r="C27" s="83"/>
      <c r="D27" s="83"/>
      <c r="E27" s="83"/>
      <c r="F27" s="83"/>
      <c r="G27" s="83"/>
      <c r="H27" s="90"/>
      <c r="I27" s="296"/>
      <c r="J27" s="296"/>
      <c r="K27" s="296"/>
      <c r="L27" s="296"/>
    </row>
    <row r="28" spans="1:12" x14ac:dyDescent="0.25">
      <c r="A28" s="82">
        <v>8</v>
      </c>
      <c r="B28" s="85" t="s">
        <v>175</v>
      </c>
      <c r="C28" s="334"/>
      <c r="D28" s="334"/>
      <c r="E28" s="334"/>
      <c r="F28" s="334"/>
      <c r="G28" s="334"/>
      <c r="H28" s="337"/>
      <c r="I28" s="296">
        <f t="shared" ref="I28:J28" si="14">E28+G28</f>
        <v>0</v>
      </c>
      <c r="J28" s="296">
        <f t="shared" si="14"/>
        <v>0</v>
      </c>
      <c r="K28" s="296">
        <f t="shared" ref="K28:L28" si="15">I28-C28</f>
        <v>0</v>
      </c>
      <c r="L28" s="296">
        <f t="shared" si="15"/>
        <v>0</v>
      </c>
    </row>
    <row r="29" spans="1:12" x14ac:dyDescent="0.25">
      <c r="A29" s="82"/>
      <c r="B29" s="85"/>
      <c r="C29" s="83"/>
      <c r="D29" s="83"/>
      <c r="E29" s="83"/>
      <c r="F29" s="83"/>
      <c r="G29" s="83"/>
      <c r="H29" s="90"/>
      <c r="I29" s="296"/>
      <c r="J29" s="296"/>
      <c r="K29" s="296"/>
      <c r="L29" s="296"/>
    </row>
    <row r="30" spans="1:12" x14ac:dyDescent="0.25">
      <c r="A30" s="82">
        <v>9</v>
      </c>
      <c r="B30" s="391" t="s">
        <v>348</v>
      </c>
      <c r="C30" s="334"/>
      <c r="D30" s="334"/>
      <c r="E30" s="334"/>
      <c r="F30" s="334"/>
      <c r="G30" s="334"/>
      <c r="H30" s="337"/>
      <c r="I30" s="296">
        <f t="shared" ref="I30:J30" si="16">E30+G30</f>
        <v>0</v>
      </c>
      <c r="J30" s="296">
        <f t="shared" si="16"/>
        <v>0</v>
      </c>
      <c r="K30" s="296">
        <f t="shared" ref="K30:L30" si="17">I30-C30</f>
        <v>0</v>
      </c>
      <c r="L30" s="296">
        <f t="shared" si="17"/>
        <v>0</v>
      </c>
    </row>
    <row r="31" spans="1:12" x14ac:dyDescent="0.25">
      <c r="A31" s="82"/>
      <c r="B31" s="85"/>
      <c r="C31" s="83"/>
      <c r="D31" s="83"/>
      <c r="E31" s="83"/>
      <c r="F31" s="83"/>
      <c r="G31" s="83"/>
      <c r="H31" s="90"/>
      <c r="I31" s="83"/>
      <c r="J31" s="83"/>
      <c r="K31" s="83"/>
      <c r="L31" s="83"/>
    </row>
    <row r="32" spans="1:12" x14ac:dyDescent="0.25">
      <c r="A32" s="82">
        <v>10</v>
      </c>
      <c r="B32" s="85" t="s">
        <v>176</v>
      </c>
      <c r="C32" s="334"/>
      <c r="D32" s="334"/>
      <c r="E32" s="334"/>
      <c r="F32" s="334"/>
      <c r="G32" s="334"/>
      <c r="H32" s="337"/>
      <c r="I32" s="296">
        <f t="shared" ref="I32:J32" si="18">E32+G32</f>
        <v>0</v>
      </c>
      <c r="J32" s="296">
        <f t="shared" si="18"/>
        <v>0</v>
      </c>
      <c r="K32" s="296">
        <f t="shared" ref="K32:L32" si="19">I32-C32</f>
        <v>0</v>
      </c>
      <c r="L32" s="296">
        <f t="shared" si="19"/>
        <v>0</v>
      </c>
    </row>
    <row r="33" spans="1:12" x14ac:dyDescent="0.25">
      <c r="A33" s="82"/>
      <c r="B33" s="85"/>
      <c r="C33" s="83"/>
      <c r="D33" s="83"/>
      <c r="E33" s="85"/>
      <c r="F33" s="85"/>
      <c r="G33" s="83"/>
      <c r="H33" s="90"/>
      <c r="I33" s="83"/>
      <c r="J33" s="83"/>
      <c r="K33" s="83"/>
      <c r="L33" s="83"/>
    </row>
    <row r="34" spans="1:12" x14ac:dyDescent="0.25">
      <c r="A34" s="82">
        <v>11</v>
      </c>
      <c r="B34" s="85" t="s">
        <v>176</v>
      </c>
      <c r="C34" s="334"/>
      <c r="D34" s="334"/>
      <c r="E34" s="335"/>
      <c r="F34" s="335"/>
      <c r="G34" s="334"/>
      <c r="H34" s="337"/>
      <c r="I34" s="296">
        <f t="shared" ref="I34:J34" si="20">E34+G34</f>
        <v>0</v>
      </c>
      <c r="J34" s="296">
        <f t="shared" si="20"/>
        <v>0</v>
      </c>
      <c r="K34" s="296">
        <f t="shared" ref="K34:L34" si="21">I34-C34</f>
        <v>0</v>
      </c>
      <c r="L34" s="296">
        <f t="shared" si="21"/>
        <v>0</v>
      </c>
    </row>
    <row r="35" spans="1:12" x14ac:dyDescent="0.25">
      <c r="A35" s="82"/>
      <c r="B35" s="85"/>
      <c r="C35" s="83"/>
      <c r="D35" s="83"/>
      <c r="E35" s="85"/>
      <c r="F35" s="85"/>
      <c r="G35" s="83"/>
      <c r="H35" s="90"/>
      <c r="I35" s="83"/>
      <c r="J35" s="83"/>
      <c r="K35" s="83"/>
      <c r="L35" s="83"/>
    </row>
    <row r="36" spans="1:12" x14ac:dyDescent="0.25">
      <c r="A36" s="417"/>
      <c r="B36" s="417"/>
      <c r="C36" s="417"/>
      <c r="D36" s="417"/>
      <c r="E36" s="417"/>
      <c r="F36" s="417"/>
      <c r="G36" s="417"/>
      <c r="H36" s="417"/>
      <c r="I36" s="417"/>
      <c r="J36" s="417"/>
      <c r="K36" s="417"/>
      <c r="L36" s="417"/>
    </row>
    <row r="37" spans="1:12" x14ac:dyDescent="0.25">
      <c r="A37" s="206"/>
      <c r="B37" s="206" t="s">
        <v>177</v>
      </c>
      <c r="C37" s="196">
        <f>SUM(C11:C36)</f>
        <v>0</v>
      </c>
      <c r="D37" s="196">
        <f t="shared" ref="D37:L37" si="22">SUM(D11:D36)</f>
        <v>0</v>
      </c>
      <c r="E37" s="196">
        <f t="shared" si="22"/>
        <v>0</v>
      </c>
      <c r="F37" s="196">
        <f t="shared" si="22"/>
        <v>0</v>
      </c>
      <c r="G37" s="196">
        <f t="shared" si="22"/>
        <v>0</v>
      </c>
      <c r="H37" s="196">
        <f t="shared" si="22"/>
        <v>0</v>
      </c>
      <c r="I37" s="196">
        <f t="shared" si="22"/>
        <v>0</v>
      </c>
      <c r="J37" s="196">
        <f t="shared" si="22"/>
        <v>0</v>
      </c>
      <c r="K37" s="196">
        <f t="shared" si="22"/>
        <v>0</v>
      </c>
      <c r="L37" s="196">
        <f t="shared" si="22"/>
        <v>0</v>
      </c>
    </row>
    <row r="38" spans="1:12" x14ac:dyDescent="0.25">
      <c r="A38" s="67"/>
      <c r="B38" s="90"/>
      <c r="C38" s="90"/>
      <c r="D38" s="90"/>
      <c r="E38" s="62"/>
      <c r="F38" s="62"/>
      <c r="G38" s="62"/>
      <c r="H38" s="62"/>
      <c r="I38" s="90"/>
      <c r="J38" s="90"/>
    </row>
    <row r="39" spans="1:12" x14ac:dyDescent="0.25">
      <c r="A39" s="62"/>
      <c r="B39" s="90"/>
      <c r="C39" s="812"/>
      <c r="D39" s="812"/>
      <c r="E39" s="478"/>
      <c r="F39" s="230">
        <v>18</v>
      </c>
      <c r="G39" s="478"/>
      <c r="H39" s="478"/>
      <c r="I39" s="478"/>
      <c r="J39" s="478"/>
    </row>
    <row r="40" spans="1:12" customFormat="1" x14ac:dyDescent="0.25"/>
    <row r="41" spans="1:12" customFormat="1" x14ac:dyDescent="0.25"/>
    <row r="42" spans="1:12" customFormat="1" ht="46.5" customHeight="1" x14ac:dyDescent="0.25"/>
    <row r="43" spans="1:12" customFormat="1" x14ac:dyDescent="0.25"/>
    <row r="44" spans="1:12" customFormat="1" x14ac:dyDescent="0.25"/>
    <row r="45" spans="1:12" customFormat="1" x14ac:dyDescent="0.25"/>
    <row r="46" spans="1:12" customFormat="1" x14ac:dyDescent="0.25"/>
    <row r="47" spans="1:12" customFormat="1" x14ac:dyDescent="0.25"/>
    <row r="48" spans="1:12" customFormat="1" x14ac:dyDescent="0.25"/>
    <row r="49" spans="1:10" customFormat="1" x14ac:dyDescent="0.25"/>
    <row r="50" spans="1:10" x14ac:dyDescent="0.25">
      <c r="A50" s="475"/>
      <c r="B50" s="89"/>
      <c r="C50" s="89"/>
      <c r="D50" s="89"/>
      <c r="E50" s="89"/>
      <c r="F50" s="89"/>
      <c r="G50" s="89"/>
      <c r="H50" s="89"/>
      <c r="I50" s="89"/>
      <c r="J50" s="89"/>
    </row>
    <row r="51" spans="1:10" x14ac:dyDescent="0.25">
      <c r="A51" s="475"/>
      <c r="B51" s="89"/>
      <c r="C51" s="89"/>
      <c r="D51" s="89"/>
      <c r="E51" s="89"/>
      <c r="F51" s="89"/>
      <c r="G51" s="89"/>
      <c r="H51" s="89"/>
      <c r="I51" s="89"/>
      <c r="J51" s="89"/>
    </row>
    <row r="52" spans="1:10" x14ac:dyDescent="0.25">
      <c r="A52" s="475"/>
      <c r="B52" s="123"/>
      <c r="C52" s="89"/>
      <c r="D52" s="89"/>
      <c r="E52" s="89"/>
      <c r="F52" s="89"/>
      <c r="G52" s="89"/>
      <c r="H52" s="89"/>
      <c r="I52" s="89"/>
      <c r="J52" s="89"/>
    </row>
    <row r="53" spans="1:10" x14ac:dyDescent="0.25">
      <c r="A53" s="475"/>
      <c r="B53" s="89"/>
      <c r="C53" s="89"/>
      <c r="D53" s="89"/>
      <c r="E53" s="89"/>
      <c r="F53" s="89"/>
      <c r="G53" s="89"/>
      <c r="H53" s="89"/>
      <c r="I53" s="89"/>
      <c r="J53" s="89"/>
    </row>
    <row r="54" spans="1:10" x14ac:dyDescent="0.25">
      <c r="A54" s="475"/>
      <c r="B54" s="89"/>
      <c r="C54" s="89"/>
      <c r="D54" s="89"/>
      <c r="E54" s="89"/>
      <c r="F54" s="89"/>
      <c r="G54" s="89"/>
      <c r="H54" s="89"/>
      <c r="I54" s="89"/>
      <c r="J54" s="89"/>
    </row>
    <row r="55" spans="1:10" x14ac:dyDescent="0.25">
      <c r="A55" s="475"/>
      <c r="B55" s="89"/>
      <c r="C55" s="89"/>
      <c r="D55" s="89"/>
      <c r="E55" s="89"/>
      <c r="F55" s="89"/>
      <c r="G55" s="89"/>
      <c r="H55" s="89"/>
      <c r="I55" s="89"/>
      <c r="J55" s="89"/>
    </row>
    <row r="56" spans="1:10" x14ac:dyDescent="0.25">
      <c r="A56" s="475"/>
      <c r="B56" s="89"/>
      <c r="C56" s="89"/>
      <c r="D56" s="89"/>
      <c r="E56" s="89"/>
      <c r="F56" s="89"/>
      <c r="G56" s="89"/>
      <c r="H56" s="89"/>
      <c r="I56" s="89"/>
      <c r="J56" s="89"/>
    </row>
    <row r="57" spans="1:10" x14ac:dyDescent="0.25">
      <c r="A57" s="106"/>
      <c r="B57" s="89"/>
      <c r="C57" s="89"/>
      <c r="D57" s="89"/>
      <c r="E57" s="106"/>
      <c r="F57" s="106"/>
      <c r="G57" s="106"/>
      <c r="H57" s="106"/>
      <c r="I57" s="89"/>
      <c r="J57" s="89"/>
    </row>
    <row r="58" spans="1:10" x14ac:dyDescent="0.25">
      <c r="A58" s="106"/>
      <c r="B58" s="106"/>
      <c r="C58" s="106"/>
      <c r="D58" s="106"/>
      <c r="E58" s="124"/>
      <c r="F58" s="124"/>
      <c r="G58" s="106"/>
      <c r="H58" s="106"/>
      <c r="I58" s="106"/>
      <c r="J58" s="106"/>
    </row>
    <row r="59" spans="1:10" x14ac:dyDescent="0.25">
      <c r="A59" s="106"/>
      <c r="B59" s="106"/>
      <c r="C59" s="106"/>
      <c r="D59" s="106"/>
      <c r="E59" s="106"/>
      <c r="F59" s="106"/>
      <c r="G59" s="106"/>
      <c r="H59" s="106"/>
      <c r="I59" s="106"/>
      <c r="J59" s="106"/>
    </row>
    <row r="60" spans="1:10" x14ac:dyDescent="0.25">
      <c r="A60" s="106"/>
      <c r="B60" s="106"/>
      <c r="C60" s="125"/>
      <c r="D60" s="109"/>
      <c r="E60" s="125"/>
      <c r="F60" s="125"/>
      <c r="G60" s="109"/>
      <c r="H60" s="125"/>
      <c r="I60" s="125"/>
      <c r="J60" s="109"/>
    </row>
    <row r="61" spans="1:10" x14ac:dyDescent="0.25">
      <c r="A61" s="475"/>
      <c r="B61" s="89"/>
      <c r="C61" s="89"/>
      <c r="D61" s="89"/>
      <c r="E61" s="89"/>
      <c r="F61" s="89"/>
      <c r="G61" s="89"/>
      <c r="H61" s="89"/>
      <c r="I61" s="89"/>
      <c r="J61" s="89"/>
    </row>
    <row r="62" spans="1:10" x14ac:dyDescent="0.25">
      <c r="A62" s="475"/>
      <c r="B62" s="89"/>
      <c r="C62" s="89"/>
      <c r="D62" s="89"/>
      <c r="E62" s="126"/>
      <c r="F62" s="126"/>
      <c r="G62" s="89"/>
      <c r="H62" s="89"/>
      <c r="I62" s="89"/>
      <c r="J62" s="89"/>
    </row>
    <row r="63" spans="1:10" x14ac:dyDescent="0.25">
      <c r="A63" s="475"/>
      <c r="B63" s="89"/>
      <c r="C63" s="89"/>
      <c r="D63" s="89"/>
      <c r="E63" s="89"/>
      <c r="F63" s="89"/>
      <c r="G63" s="89"/>
      <c r="H63" s="89"/>
      <c r="I63" s="89"/>
      <c r="J63" s="89"/>
    </row>
    <row r="64" spans="1:10" x14ac:dyDescent="0.25">
      <c r="A64" s="475"/>
      <c r="B64" s="89"/>
      <c r="C64" s="89"/>
      <c r="D64" s="89"/>
      <c r="E64" s="126"/>
      <c r="F64" s="126"/>
      <c r="G64" s="89"/>
      <c r="H64" s="89"/>
      <c r="I64" s="89"/>
      <c r="J64" s="89"/>
    </row>
    <row r="65" spans="1:10" x14ac:dyDescent="0.25">
      <c r="A65" s="475"/>
      <c r="B65" s="89"/>
      <c r="C65" s="126"/>
      <c r="D65" s="89"/>
      <c r="E65" s="89"/>
      <c r="F65" s="89"/>
      <c r="G65" s="89"/>
      <c r="H65" s="126"/>
      <c r="I65" s="126"/>
      <c r="J65" s="89"/>
    </row>
    <row r="66" spans="1:10" x14ac:dyDescent="0.25">
      <c r="A66" s="475"/>
      <c r="B66" s="89"/>
      <c r="C66" s="89"/>
      <c r="D66" s="89"/>
      <c r="E66" s="126"/>
      <c r="F66" s="126"/>
      <c r="G66" s="89"/>
      <c r="H66" s="89"/>
      <c r="I66" s="89"/>
      <c r="J66" s="89"/>
    </row>
    <row r="67" spans="1:10" x14ac:dyDescent="0.25">
      <c r="A67" s="475"/>
      <c r="B67" s="89"/>
      <c r="C67" s="89"/>
      <c r="D67" s="89"/>
      <c r="E67" s="89"/>
      <c r="F67" s="89"/>
      <c r="G67" s="89"/>
      <c r="H67" s="89"/>
      <c r="I67" s="89"/>
      <c r="J67" s="89"/>
    </row>
    <row r="68" spans="1:10" x14ac:dyDescent="0.25">
      <c r="A68" s="475"/>
      <c r="B68" s="89"/>
      <c r="C68" s="126"/>
      <c r="D68" s="89"/>
      <c r="E68" s="89"/>
      <c r="F68" s="89"/>
      <c r="G68" s="89"/>
      <c r="H68" s="126"/>
      <c r="I68" s="126"/>
      <c r="J68" s="89"/>
    </row>
    <row r="69" spans="1:10" x14ac:dyDescent="0.25">
      <c r="A69" s="475"/>
      <c r="B69" s="89"/>
      <c r="C69" s="89"/>
      <c r="D69" s="89"/>
      <c r="E69" s="89"/>
      <c r="F69" s="89"/>
      <c r="G69" s="89"/>
      <c r="H69" s="89"/>
      <c r="I69" s="89"/>
      <c r="J69" s="89"/>
    </row>
    <row r="70" spans="1:10" x14ac:dyDescent="0.25">
      <c r="A70" s="475"/>
      <c r="B70" s="89"/>
      <c r="C70" s="89"/>
      <c r="D70" s="89"/>
      <c r="E70" s="126"/>
      <c r="F70" s="126"/>
      <c r="G70" s="89"/>
      <c r="H70" s="89"/>
      <c r="I70" s="89"/>
      <c r="J70" s="89"/>
    </row>
    <row r="71" spans="1:10" x14ac:dyDescent="0.25">
      <c r="A71" s="475"/>
      <c r="B71" s="89"/>
      <c r="C71" s="89"/>
      <c r="D71" s="89"/>
      <c r="E71" s="126"/>
      <c r="F71" s="126"/>
      <c r="G71" s="89"/>
      <c r="H71" s="89"/>
      <c r="I71" s="89"/>
      <c r="J71" s="89"/>
    </row>
    <row r="72" spans="1:10" x14ac:dyDescent="0.25">
      <c r="A72" s="475"/>
      <c r="B72" s="89"/>
      <c r="C72" s="89"/>
      <c r="D72" s="89"/>
      <c r="E72" s="126"/>
      <c r="F72" s="126"/>
      <c r="G72" s="89"/>
      <c r="H72" s="89"/>
      <c r="I72" s="89"/>
      <c r="J72" s="89"/>
    </row>
    <row r="73" spans="1:10" x14ac:dyDescent="0.25">
      <c r="A73" s="475"/>
      <c r="B73" s="89"/>
      <c r="C73" s="89"/>
      <c r="D73" s="89"/>
      <c r="E73" s="126"/>
      <c r="F73" s="126"/>
      <c r="G73" s="89"/>
      <c r="H73" s="89"/>
      <c r="I73" s="89"/>
      <c r="J73" s="89"/>
    </row>
    <row r="74" spans="1:10" x14ac:dyDescent="0.25">
      <c r="A74" s="475"/>
      <c r="B74" s="89"/>
      <c r="C74" s="89"/>
      <c r="D74" s="89"/>
      <c r="E74" s="89"/>
      <c r="F74" s="89"/>
      <c r="G74" s="89"/>
      <c r="H74" s="89"/>
      <c r="I74" s="89"/>
      <c r="J74" s="89"/>
    </row>
    <row r="75" spans="1:10" x14ac:dyDescent="0.25">
      <c r="A75" s="475"/>
      <c r="B75" s="89"/>
      <c r="C75" s="89"/>
      <c r="D75" s="89"/>
      <c r="E75" s="126"/>
      <c r="F75" s="126"/>
      <c r="G75" s="89"/>
      <c r="H75" s="89"/>
      <c r="I75" s="89"/>
      <c r="J75" s="89"/>
    </row>
    <row r="76" spans="1:10" x14ac:dyDescent="0.25">
      <c r="A76" s="475"/>
      <c r="B76" s="89"/>
      <c r="C76" s="89"/>
      <c r="D76" s="89"/>
      <c r="E76" s="126"/>
      <c r="F76" s="126"/>
      <c r="G76" s="89"/>
      <c r="H76" s="89"/>
      <c r="I76" s="89"/>
      <c r="J76" s="89"/>
    </row>
    <row r="77" spans="1:10" x14ac:dyDescent="0.25">
      <c r="A77" s="475"/>
      <c r="B77" s="89"/>
      <c r="C77" s="89"/>
      <c r="D77" s="89"/>
      <c r="E77" s="126"/>
      <c r="F77" s="126"/>
      <c r="G77" s="89"/>
      <c r="H77" s="89"/>
      <c r="I77" s="89"/>
      <c r="J77" s="89"/>
    </row>
    <row r="78" spans="1:10" x14ac:dyDescent="0.25">
      <c r="A78" s="475"/>
      <c r="B78" s="89"/>
      <c r="C78" s="89"/>
      <c r="D78" s="89"/>
      <c r="E78" s="126"/>
      <c r="F78" s="126"/>
      <c r="G78" s="89"/>
      <c r="H78" s="89"/>
      <c r="I78" s="89"/>
      <c r="J78" s="89"/>
    </row>
    <row r="79" spans="1:10" x14ac:dyDescent="0.25">
      <c r="A79" s="475"/>
      <c r="B79" s="89"/>
      <c r="C79" s="89"/>
      <c r="D79" s="89"/>
      <c r="E79" s="126"/>
      <c r="F79" s="126"/>
      <c r="G79" s="89"/>
      <c r="H79" s="89"/>
      <c r="I79" s="89"/>
      <c r="J79" s="89"/>
    </row>
    <row r="80" spans="1:10" x14ac:dyDescent="0.25">
      <c r="A80" s="475"/>
      <c r="B80" s="89"/>
      <c r="C80" s="89"/>
      <c r="D80" s="89"/>
      <c r="E80" s="89"/>
      <c r="F80" s="89"/>
      <c r="G80" s="89"/>
      <c r="H80" s="89"/>
      <c r="I80" s="89"/>
      <c r="J80" s="89"/>
    </row>
    <row r="81" spans="1:10" x14ac:dyDescent="0.25">
      <c r="A81" s="475"/>
      <c r="B81" s="89"/>
      <c r="C81" s="126"/>
      <c r="D81" s="89"/>
      <c r="E81" s="126"/>
      <c r="F81" s="126"/>
      <c r="G81" s="89"/>
      <c r="H81" s="126"/>
      <c r="I81" s="126"/>
      <c r="J81" s="89"/>
    </row>
    <row r="82" spans="1:10" x14ac:dyDescent="0.25">
      <c r="A82" s="475"/>
      <c r="B82" s="89"/>
      <c r="C82" s="126"/>
      <c r="D82" s="89"/>
      <c r="E82" s="89"/>
      <c r="F82" s="89"/>
      <c r="G82" s="89"/>
      <c r="H82" s="126"/>
      <c r="I82" s="126"/>
      <c r="J82" s="89"/>
    </row>
    <row r="83" spans="1:10" x14ac:dyDescent="0.25">
      <c r="A83" s="475"/>
      <c r="B83" s="89"/>
      <c r="C83" s="89"/>
      <c r="D83" s="89"/>
      <c r="E83" s="126"/>
      <c r="F83" s="126"/>
      <c r="G83" s="89"/>
      <c r="H83" s="89"/>
      <c r="I83" s="89"/>
      <c r="J83" s="89"/>
    </row>
    <row r="84" spans="1:10" x14ac:dyDescent="0.25">
      <c r="A84" s="475"/>
      <c r="B84" s="89"/>
      <c r="C84" s="126"/>
      <c r="D84" s="89"/>
      <c r="E84" s="89"/>
      <c r="F84" s="89"/>
      <c r="G84" s="89"/>
      <c r="H84" s="126"/>
      <c r="I84" s="126"/>
      <c r="J84" s="89"/>
    </row>
    <row r="85" spans="1:10" x14ac:dyDescent="0.25">
      <c r="A85" s="475"/>
      <c r="B85" s="89"/>
      <c r="C85" s="89"/>
      <c r="D85" s="89"/>
      <c r="E85" s="126"/>
      <c r="F85" s="126"/>
      <c r="G85" s="89"/>
      <c r="H85" s="89"/>
      <c r="I85" s="89"/>
      <c r="J85" s="89"/>
    </row>
    <row r="86" spans="1:10" x14ac:dyDescent="0.25">
      <c r="A86" s="475"/>
      <c r="B86" s="89"/>
      <c r="C86" s="89"/>
      <c r="D86" s="89"/>
      <c r="E86" s="89"/>
      <c r="F86" s="89"/>
      <c r="G86" s="89"/>
      <c r="H86" s="89"/>
      <c r="I86" s="89"/>
      <c r="J86" s="89"/>
    </row>
    <row r="87" spans="1:10" x14ac:dyDescent="0.25">
      <c r="A87" s="475"/>
      <c r="B87" s="89"/>
      <c r="C87" s="126"/>
      <c r="D87" s="89"/>
      <c r="E87" s="126"/>
      <c r="F87" s="126"/>
      <c r="G87" s="89"/>
      <c r="H87" s="126"/>
      <c r="I87" s="126"/>
      <c r="J87" s="89"/>
    </row>
    <row r="88" spans="1:10" x14ac:dyDescent="0.25">
      <c r="A88" s="475"/>
      <c r="B88" s="89"/>
      <c r="C88" s="89"/>
      <c r="D88" s="89"/>
      <c r="E88" s="89"/>
      <c r="F88" s="89"/>
      <c r="G88" s="89"/>
      <c r="H88" s="89"/>
      <c r="I88" s="89"/>
      <c r="J88" s="89"/>
    </row>
    <row r="89" spans="1:10" x14ac:dyDescent="0.25">
      <c r="A89" s="89"/>
      <c r="B89" s="89"/>
      <c r="C89" s="89"/>
      <c r="D89" s="89"/>
      <c r="E89" s="89"/>
      <c r="F89" s="89"/>
      <c r="G89" s="89"/>
      <c r="H89" s="89"/>
      <c r="I89" s="89"/>
      <c r="J89" s="89"/>
    </row>
    <row r="90" spans="1:10" x14ac:dyDescent="0.25">
      <c r="A90" s="89"/>
      <c r="B90" s="89"/>
      <c r="C90" s="89"/>
      <c r="D90" s="89"/>
      <c r="E90" s="89"/>
      <c r="F90" s="89"/>
      <c r="G90" s="89"/>
      <c r="H90" s="89"/>
      <c r="I90" s="89"/>
      <c r="J90" s="89"/>
    </row>
    <row r="91" spans="1:10" x14ac:dyDescent="0.25">
      <c r="A91" s="475"/>
      <c r="B91" s="89"/>
      <c r="C91" s="89"/>
      <c r="D91" s="89"/>
      <c r="E91" s="126"/>
      <c r="F91" s="126"/>
      <c r="G91" s="89"/>
      <c r="H91" s="89"/>
      <c r="I91" s="89"/>
      <c r="J91" s="89"/>
    </row>
    <row r="92" spans="1:10" x14ac:dyDescent="0.25">
      <c r="A92" s="475"/>
      <c r="B92" s="89"/>
      <c r="C92" s="89"/>
      <c r="D92" s="89"/>
      <c r="E92" s="89"/>
      <c r="F92" s="89"/>
      <c r="G92" s="89"/>
      <c r="H92" s="89"/>
      <c r="I92" s="89"/>
      <c r="J92" s="89"/>
    </row>
    <row r="93" spans="1:10" x14ac:dyDescent="0.25">
      <c r="A93" s="475"/>
      <c r="B93" s="89"/>
      <c r="C93" s="89"/>
      <c r="D93" s="89"/>
      <c r="E93" s="89"/>
      <c r="F93" s="89"/>
      <c r="G93" s="89"/>
      <c r="H93" s="89"/>
      <c r="I93" s="89"/>
      <c r="J93" s="89"/>
    </row>
    <row r="94" spans="1:10" x14ac:dyDescent="0.25">
      <c r="A94" s="475"/>
      <c r="B94" s="89"/>
      <c r="C94" s="126"/>
      <c r="D94" s="89"/>
      <c r="E94" s="89"/>
      <c r="F94" s="89"/>
      <c r="G94" s="89"/>
      <c r="H94" s="126"/>
      <c r="I94" s="126"/>
      <c r="J94" s="89"/>
    </row>
    <row r="95" spans="1:10" x14ac:dyDescent="0.25">
      <c r="A95" s="475"/>
      <c r="B95" s="89"/>
      <c r="C95" s="126"/>
      <c r="D95" s="89"/>
      <c r="E95" s="126"/>
      <c r="F95" s="126"/>
      <c r="G95" s="89"/>
      <c r="H95" s="126"/>
      <c r="I95" s="126"/>
      <c r="J95" s="89"/>
    </row>
    <row r="96" spans="1:10" x14ac:dyDescent="0.25">
      <c r="A96" s="475"/>
      <c r="B96" s="89"/>
      <c r="C96" s="89"/>
      <c r="D96" s="89"/>
      <c r="E96" s="126"/>
      <c r="F96" s="126"/>
      <c r="G96" s="89"/>
      <c r="H96" s="89"/>
      <c r="I96" s="89"/>
      <c r="J96" s="89"/>
    </row>
    <row r="97" spans="1:10" x14ac:dyDescent="0.25">
      <c r="A97" s="475"/>
      <c r="B97" s="89"/>
      <c r="C97" s="89"/>
      <c r="D97" s="89"/>
      <c r="E97" s="89"/>
      <c r="F97" s="89"/>
      <c r="G97" s="89"/>
      <c r="H97" s="89"/>
      <c r="I97" s="89"/>
      <c r="J97" s="89"/>
    </row>
    <row r="98" spans="1:10" x14ac:dyDescent="0.25">
      <c r="A98" s="475"/>
      <c r="B98" s="89"/>
      <c r="C98" s="126"/>
      <c r="D98" s="89"/>
      <c r="E98" s="89"/>
      <c r="F98" s="89"/>
      <c r="G98" s="89"/>
      <c r="H98" s="126"/>
      <c r="I98" s="126"/>
      <c r="J98" s="89"/>
    </row>
    <row r="99" spans="1:10" x14ac:dyDescent="0.25">
      <c r="A99" s="475"/>
      <c r="B99" s="89"/>
      <c r="C99" s="89"/>
      <c r="D99" s="89"/>
      <c r="E99" s="89"/>
      <c r="F99" s="89"/>
      <c r="G99" s="89"/>
      <c r="H99" s="89"/>
      <c r="I99" s="89"/>
      <c r="J99" s="89"/>
    </row>
    <row r="100" spans="1:10" x14ac:dyDescent="0.25">
      <c r="A100" s="475"/>
      <c r="B100" s="89"/>
      <c r="C100" s="89"/>
      <c r="D100" s="89"/>
      <c r="E100" s="89"/>
      <c r="F100" s="89"/>
      <c r="G100" s="89"/>
      <c r="H100" s="89"/>
      <c r="I100" s="89"/>
      <c r="J100" s="89"/>
    </row>
    <row r="101" spans="1:10" x14ac:dyDescent="0.25">
      <c r="A101" s="475"/>
      <c r="B101" s="89"/>
      <c r="C101" s="89"/>
      <c r="D101" s="89"/>
      <c r="E101" s="89"/>
      <c r="F101" s="89"/>
      <c r="G101" s="89"/>
      <c r="H101" s="89"/>
      <c r="I101" s="89"/>
      <c r="J101" s="89"/>
    </row>
    <row r="102" spans="1:10" x14ac:dyDescent="0.25">
      <c r="A102" s="475"/>
      <c r="B102" s="89"/>
      <c r="C102" s="89"/>
      <c r="D102" s="89"/>
      <c r="E102" s="89"/>
      <c r="F102" s="89"/>
      <c r="G102" s="89"/>
      <c r="H102" s="89"/>
      <c r="I102" s="89"/>
      <c r="J102" s="89"/>
    </row>
    <row r="103" spans="1:10" x14ac:dyDescent="0.25">
      <c r="A103" s="475"/>
      <c r="B103" s="89"/>
      <c r="C103" s="89"/>
      <c r="D103" s="89"/>
      <c r="E103" s="89"/>
      <c r="F103" s="89"/>
      <c r="G103" s="89"/>
      <c r="H103" s="89"/>
      <c r="I103" s="89"/>
      <c r="J103" s="89"/>
    </row>
    <row r="104" spans="1:10" x14ac:dyDescent="0.25">
      <c r="A104" s="475"/>
      <c r="B104" s="89"/>
      <c r="C104" s="89"/>
      <c r="D104" s="89"/>
      <c r="E104" s="89"/>
      <c r="F104" s="89"/>
      <c r="G104" s="89"/>
      <c r="H104" s="89"/>
      <c r="I104" s="89"/>
      <c r="J104" s="89"/>
    </row>
    <row r="105" spans="1:10" x14ac:dyDescent="0.25">
      <c r="A105" s="475"/>
      <c r="B105" s="89"/>
      <c r="C105" s="89"/>
      <c r="D105" s="89"/>
      <c r="E105" s="89"/>
      <c r="F105" s="89"/>
      <c r="G105" s="89"/>
      <c r="H105" s="89"/>
      <c r="I105" s="89"/>
      <c r="J105" s="89"/>
    </row>
    <row r="106" spans="1:10" x14ac:dyDescent="0.25">
      <c r="A106" s="475"/>
      <c r="B106" s="89"/>
      <c r="C106" s="89"/>
      <c r="D106" s="89"/>
      <c r="E106" s="126"/>
      <c r="F106" s="126"/>
      <c r="G106" s="89"/>
      <c r="H106" s="89"/>
      <c r="I106" s="89"/>
      <c r="J106" s="89"/>
    </row>
    <row r="107" spans="1:10" x14ac:dyDescent="0.25">
      <c r="A107" s="475"/>
      <c r="B107" s="89"/>
      <c r="C107" s="89"/>
      <c r="D107" s="89"/>
      <c r="E107" s="89"/>
      <c r="F107" s="89"/>
      <c r="G107" s="89"/>
      <c r="H107" s="89"/>
      <c r="I107" s="89"/>
      <c r="J107" s="89"/>
    </row>
    <row r="108" spans="1:10" x14ac:dyDescent="0.25">
      <c r="A108" s="475"/>
      <c r="B108" s="89"/>
      <c r="C108" s="89"/>
      <c r="D108" s="89"/>
      <c r="E108" s="89"/>
      <c r="F108" s="89"/>
      <c r="G108" s="89"/>
      <c r="H108" s="89"/>
      <c r="I108" s="89"/>
      <c r="J108" s="89"/>
    </row>
    <row r="109" spans="1:10" x14ac:dyDescent="0.25">
      <c r="A109" s="475"/>
      <c r="B109" s="89"/>
      <c r="C109" s="89"/>
      <c r="D109" s="89"/>
      <c r="E109" s="126"/>
      <c r="F109" s="126"/>
      <c r="G109" s="89"/>
      <c r="H109" s="89"/>
      <c r="I109" s="89"/>
      <c r="J109" s="89"/>
    </row>
    <row r="110" spans="1:10" x14ac:dyDescent="0.25">
      <c r="A110" s="475"/>
      <c r="B110" s="89"/>
      <c r="C110" s="89"/>
      <c r="D110" s="89"/>
      <c r="E110" s="89"/>
      <c r="F110" s="89"/>
      <c r="G110" s="89"/>
      <c r="H110" s="89"/>
      <c r="I110" s="89"/>
      <c r="J110" s="89"/>
    </row>
    <row r="111" spans="1:10" x14ac:dyDescent="0.25">
      <c r="A111" s="475"/>
      <c r="B111" s="89"/>
      <c r="C111" s="126"/>
      <c r="D111" s="89"/>
      <c r="E111" s="126"/>
      <c r="F111" s="126"/>
      <c r="G111" s="89"/>
      <c r="H111" s="126"/>
      <c r="I111" s="126"/>
      <c r="J111" s="89"/>
    </row>
    <row r="112" spans="1:10" x14ac:dyDescent="0.25">
      <c r="A112" s="475"/>
      <c r="B112" s="89"/>
      <c r="C112" s="126"/>
      <c r="D112" s="89"/>
      <c r="E112" s="89"/>
      <c r="F112" s="89"/>
      <c r="G112" s="89"/>
      <c r="H112" s="126"/>
      <c r="I112" s="126"/>
      <c r="J112" s="89"/>
    </row>
    <row r="113" spans="1:10" x14ac:dyDescent="0.25">
      <c r="A113" s="475"/>
      <c r="B113" s="89"/>
      <c r="C113" s="89"/>
      <c r="D113" s="89"/>
      <c r="E113" s="126"/>
      <c r="F113" s="126"/>
      <c r="G113" s="89"/>
      <c r="H113" s="89"/>
      <c r="I113" s="89"/>
      <c r="J113" s="89"/>
    </row>
    <row r="114" spans="1:10" x14ac:dyDescent="0.25">
      <c r="A114" s="475"/>
      <c r="B114" s="89"/>
      <c r="C114" s="126"/>
      <c r="D114" s="89"/>
      <c r="E114" s="89"/>
      <c r="F114" s="89"/>
      <c r="G114" s="89"/>
      <c r="H114" s="126"/>
      <c r="I114" s="126"/>
      <c r="J114" s="89"/>
    </row>
    <row r="115" spans="1:10" x14ac:dyDescent="0.25">
      <c r="A115" s="475"/>
      <c r="B115" s="89"/>
      <c r="C115" s="89"/>
      <c r="D115" s="89"/>
      <c r="E115" s="89"/>
      <c r="F115" s="89"/>
      <c r="G115" s="89"/>
      <c r="H115" s="89"/>
      <c r="I115" s="89"/>
      <c r="J115" s="89"/>
    </row>
    <row r="116" spans="1:10" x14ac:dyDescent="0.25">
      <c r="A116" s="475"/>
      <c r="B116" s="89"/>
      <c r="C116" s="89"/>
      <c r="D116" s="89"/>
      <c r="E116" s="89"/>
      <c r="F116" s="89"/>
      <c r="G116" s="89"/>
      <c r="H116" s="89"/>
      <c r="I116" s="89"/>
      <c r="J116" s="89"/>
    </row>
    <row r="117" spans="1:10" x14ac:dyDescent="0.25">
      <c r="A117" s="475"/>
      <c r="B117" s="89"/>
      <c r="C117" s="126"/>
      <c r="D117" s="89"/>
      <c r="E117" s="89"/>
      <c r="F117" s="89"/>
      <c r="G117" s="89"/>
      <c r="H117" s="126"/>
      <c r="I117" s="126"/>
      <c r="J117" s="89"/>
    </row>
    <row r="118" spans="1:10" x14ac:dyDescent="0.25">
      <c r="A118" s="475"/>
      <c r="B118" s="89"/>
      <c r="C118" s="89"/>
      <c r="D118" s="89"/>
      <c r="E118" s="89"/>
      <c r="F118" s="89"/>
      <c r="G118" s="89"/>
      <c r="H118" s="89"/>
      <c r="I118" s="89"/>
      <c r="J118" s="89"/>
    </row>
    <row r="119" spans="1:10" x14ac:dyDescent="0.25">
      <c r="A119" s="89"/>
      <c r="B119" s="89"/>
      <c r="C119" s="89"/>
      <c r="D119" s="89"/>
      <c r="E119" s="89"/>
      <c r="F119" s="89"/>
      <c r="G119" s="89"/>
      <c r="H119" s="89"/>
      <c r="I119" s="89"/>
      <c r="J119" s="89"/>
    </row>
    <row r="120" spans="1:10" x14ac:dyDescent="0.25">
      <c r="A120" s="475"/>
      <c r="B120" s="477"/>
      <c r="C120" s="414"/>
      <c r="D120" s="414"/>
      <c r="E120" s="477"/>
      <c r="F120" s="477"/>
      <c r="G120" s="477"/>
      <c r="H120" s="477"/>
      <c r="I120" s="477"/>
      <c r="J120" s="477"/>
    </row>
    <row r="121" spans="1:10" x14ac:dyDescent="0.25">
      <c r="A121" s="89"/>
      <c r="B121" s="476"/>
      <c r="C121" s="414"/>
      <c r="D121" s="414"/>
      <c r="E121" s="476"/>
      <c r="F121" s="476"/>
      <c r="G121" s="476"/>
      <c r="H121" s="476"/>
      <c r="I121" s="476"/>
      <c r="J121" s="476"/>
    </row>
    <row r="122" spans="1:10" x14ac:dyDescent="0.25">
      <c r="A122" s="89"/>
      <c r="B122" s="89"/>
      <c r="C122" s="89"/>
      <c r="D122" s="89"/>
      <c r="E122" s="89"/>
      <c r="F122" s="89"/>
      <c r="G122" s="89"/>
      <c r="H122" s="89"/>
      <c r="I122" s="89"/>
      <c r="J122" s="89"/>
    </row>
    <row r="123" spans="1:10" x14ac:dyDescent="0.25">
      <c r="A123" s="89"/>
      <c r="B123" s="89"/>
      <c r="C123" s="89"/>
      <c r="D123" s="89"/>
      <c r="E123" s="89"/>
      <c r="F123" s="89"/>
      <c r="G123" s="89"/>
      <c r="H123" s="89"/>
      <c r="I123" s="89"/>
      <c r="J123" s="89"/>
    </row>
    <row r="124" spans="1:10" x14ac:dyDescent="0.25">
      <c r="A124" s="89"/>
      <c r="B124" s="89"/>
      <c r="C124" s="89"/>
      <c r="D124" s="89"/>
      <c r="E124" s="89"/>
      <c r="F124" s="89"/>
      <c r="G124" s="89"/>
      <c r="H124" s="89"/>
      <c r="I124" s="89"/>
      <c r="J124" s="89"/>
    </row>
    <row r="125" spans="1:10" x14ac:dyDescent="0.25">
      <c r="A125" s="89"/>
      <c r="B125" s="89"/>
      <c r="C125" s="89"/>
      <c r="D125" s="89"/>
      <c r="E125" s="89"/>
      <c r="F125" s="89"/>
      <c r="G125" s="89"/>
      <c r="H125" s="89"/>
      <c r="I125" s="89"/>
      <c r="J125" s="89"/>
    </row>
    <row r="126" spans="1:10" x14ac:dyDescent="0.25">
      <c r="A126" s="89"/>
      <c r="B126" s="89"/>
      <c r="C126" s="89"/>
      <c r="D126" s="89"/>
      <c r="E126" s="89"/>
      <c r="F126" s="89"/>
      <c r="G126" s="89"/>
      <c r="H126" s="89"/>
      <c r="I126" s="89"/>
      <c r="J126" s="89"/>
    </row>
    <row r="127" spans="1:10" x14ac:dyDescent="0.25">
      <c r="A127" s="89"/>
      <c r="B127" s="89"/>
      <c r="C127" s="89"/>
      <c r="D127" s="89"/>
      <c r="E127" s="89"/>
      <c r="F127" s="89"/>
      <c r="G127" s="89"/>
      <c r="H127" s="89"/>
      <c r="I127" s="89"/>
      <c r="J127" s="89"/>
    </row>
    <row r="128" spans="1:10" x14ac:dyDescent="0.25">
      <c r="A128" s="89"/>
      <c r="B128" s="89"/>
      <c r="C128" s="89"/>
      <c r="D128" s="89"/>
      <c r="E128" s="89"/>
      <c r="F128" s="89"/>
      <c r="G128" s="89"/>
      <c r="H128" s="89"/>
      <c r="I128" s="89"/>
      <c r="J128" s="89"/>
    </row>
    <row r="129" spans="1:10" x14ac:dyDescent="0.25">
      <c r="A129" s="89"/>
      <c r="B129" s="89"/>
      <c r="C129" s="89"/>
      <c r="D129" s="89"/>
      <c r="E129" s="89"/>
      <c r="F129" s="89"/>
      <c r="G129" s="89"/>
      <c r="H129" s="89"/>
      <c r="I129" s="89"/>
      <c r="J129" s="89"/>
    </row>
    <row r="130" spans="1:10" x14ac:dyDescent="0.25">
      <c r="A130" s="89"/>
      <c r="B130" s="89"/>
      <c r="C130" s="89"/>
      <c r="D130" s="89"/>
      <c r="E130" s="89"/>
      <c r="F130" s="89"/>
      <c r="G130" s="89"/>
      <c r="H130" s="89"/>
      <c r="I130" s="89"/>
      <c r="J130" s="89"/>
    </row>
    <row r="131" spans="1:10" x14ac:dyDescent="0.25">
      <c r="A131" s="89"/>
      <c r="B131" s="89"/>
      <c r="C131" s="89"/>
      <c r="D131" s="89"/>
      <c r="E131" s="89"/>
      <c r="F131" s="89"/>
      <c r="G131" s="89"/>
      <c r="H131" s="89"/>
      <c r="I131" s="89"/>
      <c r="J131" s="89"/>
    </row>
    <row r="132" spans="1:10" x14ac:dyDescent="0.25">
      <c r="A132" s="89"/>
      <c r="B132" s="89"/>
      <c r="C132" s="89"/>
      <c r="D132" s="89"/>
      <c r="E132" s="89"/>
      <c r="F132" s="89"/>
      <c r="G132" s="89"/>
      <c r="H132" s="89"/>
      <c r="I132" s="89"/>
      <c r="J132" s="89"/>
    </row>
    <row r="133" spans="1:10" x14ac:dyDescent="0.25">
      <c r="A133" s="89"/>
      <c r="B133" s="89"/>
      <c r="C133" s="89"/>
      <c r="D133" s="89"/>
      <c r="E133" s="89"/>
      <c r="F133" s="89"/>
      <c r="G133" s="89"/>
      <c r="H133" s="89"/>
      <c r="I133" s="89"/>
      <c r="J133" s="89"/>
    </row>
    <row r="134" spans="1:10" x14ac:dyDescent="0.25">
      <c r="A134" s="89"/>
      <c r="B134" s="89"/>
      <c r="C134" s="89"/>
      <c r="D134" s="89"/>
      <c r="E134" s="89"/>
      <c r="F134" s="89"/>
      <c r="G134" s="89"/>
      <c r="H134" s="89"/>
      <c r="I134" s="89"/>
      <c r="J134" s="89"/>
    </row>
    <row r="135" spans="1:10" x14ac:dyDescent="0.25">
      <c r="A135" s="89"/>
      <c r="B135" s="89"/>
      <c r="C135" s="89"/>
      <c r="D135" s="89"/>
      <c r="E135" s="89"/>
      <c r="F135" s="89"/>
      <c r="G135" s="89"/>
      <c r="H135" s="89"/>
      <c r="I135" s="89"/>
      <c r="J135" s="89"/>
    </row>
    <row r="136" spans="1:10" x14ac:dyDescent="0.25">
      <c r="A136" s="89"/>
      <c r="B136" s="89"/>
      <c r="C136" s="89"/>
      <c r="D136" s="89"/>
      <c r="E136" s="89"/>
      <c r="F136" s="89"/>
      <c r="G136" s="89"/>
      <c r="H136" s="89"/>
      <c r="I136" s="89"/>
      <c r="J136" s="89"/>
    </row>
    <row r="137" spans="1:10" x14ac:dyDescent="0.25">
      <c r="A137" s="89"/>
      <c r="B137" s="89"/>
      <c r="C137" s="89"/>
      <c r="D137" s="89"/>
      <c r="E137" s="89"/>
      <c r="F137" s="89"/>
      <c r="G137" s="89"/>
      <c r="H137" s="89"/>
      <c r="I137" s="89"/>
      <c r="J137" s="89"/>
    </row>
    <row r="138" spans="1:10" x14ac:dyDescent="0.25">
      <c r="A138" s="89"/>
      <c r="B138" s="89"/>
      <c r="C138" s="89"/>
      <c r="D138" s="89"/>
      <c r="E138" s="89"/>
      <c r="F138" s="89"/>
      <c r="G138" s="89"/>
      <c r="H138" s="89"/>
      <c r="I138" s="89"/>
      <c r="J138" s="89"/>
    </row>
    <row r="139" spans="1:10" x14ac:dyDescent="0.25">
      <c r="A139" s="89"/>
      <c r="B139" s="89"/>
      <c r="C139" s="89"/>
      <c r="D139" s="89"/>
      <c r="E139" s="89"/>
      <c r="F139" s="89"/>
      <c r="G139" s="89"/>
      <c r="H139" s="89"/>
      <c r="I139" s="89"/>
      <c r="J139" s="89"/>
    </row>
    <row r="140" spans="1:10" x14ac:dyDescent="0.25">
      <c r="A140" s="89"/>
      <c r="B140" s="89"/>
      <c r="C140" s="89"/>
      <c r="D140" s="89"/>
      <c r="E140" s="89"/>
      <c r="F140" s="89"/>
      <c r="G140" s="89"/>
      <c r="H140" s="89"/>
      <c r="I140" s="89"/>
      <c r="J140" s="89"/>
    </row>
    <row r="141" spans="1:10" x14ac:dyDescent="0.25">
      <c r="A141" s="89"/>
      <c r="B141" s="89"/>
      <c r="C141" s="89"/>
      <c r="D141" s="89"/>
      <c r="E141" s="89"/>
      <c r="F141" s="89"/>
      <c r="G141" s="89"/>
      <c r="H141" s="89"/>
      <c r="I141" s="89"/>
      <c r="J141" s="89"/>
    </row>
    <row r="142" spans="1:10" x14ac:dyDescent="0.25">
      <c r="A142" s="89"/>
      <c r="B142" s="89"/>
      <c r="C142" s="89"/>
      <c r="D142" s="89"/>
      <c r="E142" s="89"/>
      <c r="F142" s="89"/>
      <c r="G142" s="89"/>
      <c r="H142" s="89"/>
      <c r="I142" s="89"/>
      <c r="J142" s="89"/>
    </row>
    <row r="143" spans="1:10" x14ac:dyDescent="0.25">
      <c r="A143" s="89"/>
      <c r="B143" s="89"/>
      <c r="C143" s="89"/>
      <c r="D143" s="89"/>
      <c r="E143" s="89"/>
      <c r="F143" s="89"/>
      <c r="G143" s="89"/>
      <c r="H143" s="89"/>
      <c r="I143" s="89"/>
      <c r="J143" s="89"/>
    </row>
    <row r="144" spans="1:10" x14ac:dyDescent="0.25">
      <c r="A144" s="89"/>
      <c r="B144" s="89"/>
      <c r="C144" s="89"/>
      <c r="D144" s="89"/>
      <c r="E144" s="89"/>
      <c r="F144" s="89"/>
      <c r="G144" s="89"/>
      <c r="H144" s="89"/>
      <c r="I144" s="89"/>
      <c r="J144" s="89"/>
    </row>
    <row r="145" spans="1:10" x14ac:dyDescent="0.25">
      <c r="A145" s="89"/>
      <c r="B145" s="89"/>
      <c r="C145" s="89"/>
      <c r="D145" s="89"/>
      <c r="E145" s="89"/>
      <c r="F145" s="89"/>
      <c r="G145" s="89"/>
      <c r="H145" s="89"/>
      <c r="I145" s="89"/>
      <c r="J145" s="89"/>
    </row>
    <row r="146" spans="1:10" x14ac:dyDescent="0.25">
      <c r="A146" s="89"/>
      <c r="B146" s="89"/>
      <c r="C146" s="89"/>
      <c r="D146" s="89"/>
      <c r="E146" s="89"/>
      <c r="F146" s="89"/>
      <c r="G146" s="89"/>
      <c r="H146" s="89"/>
      <c r="I146" s="89"/>
      <c r="J146" s="89"/>
    </row>
    <row r="147" spans="1:10" x14ac:dyDescent="0.25">
      <c r="A147" s="89"/>
      <c r="B147" s="89"/>
      <c r="C147" s="89"/>
      <c r="D147" s="89"/>
      <c r="E147" s="89"/>
      <c r="F147" s="89"/>
      <c r="G147" s="89"/>
      <c r="H147" s="89"/>
      <c r="I147" s="89"/>
      <c r="J147" s="89"/>
    </row>
    <row r="148" spans="1:10" x14ac:dyDescent="0.25">
      <c r="A148" s="89"/>
      <c r="B148" s="89"/>
      <c r="C148" s="89"/>
      <c r="D148" s="89"/>
      <c r="E148" s="89"/>
      <c r="F148" s="89"/>
      <c r="G148" s="89"/>
      <c r="H148" s="89"/>
      <c r="I148" s="89"/>
      <c r="J148" s="89"/>
    </row>
    <row r="149" spans="1:10" x14ac:dyDescent="0.25">
      <c r="A149" s="89"/>
      <c r="B149" s="89"/>
      <c r="C149" s="89"/>
      <c r="D149" s="89"/>
      <c r="E149" s="89"/>
      <c r="F149" s="89"/>
      <c r="G149" s="89"/>
      <c r="H149" s="89"/>
      <c r="I149" s="89"/>
      <c r="J149" s="89"/>
    </row>
    <row r="150" spans="1:10" x14ac:dyDescent="0.25">
      <c r="A150" s="89"/>
      <c r="B150" s="89"/>
      <c r="C150" s="89"/>
      <c r="D150" s="89"/>
      <c r="E150" s="89"/>
      <c r="F150" s="89"/>
      <c r="G150" s="89"/>
      <c r="H150" s="89"/>
      <c r="I150" s="89"/>
      <c r="J150" s="89"/>
    </row>
    <row r="151" spans="1:10" x14ac:dyDescent="0.25">
      <c r="A151" s="89"/>
      <c r="B151" s="89"/>
      <c r="C151" s="89"/>
      <c r="D151" s="89"/>
      <c r="E151" s="89"/>
      <c r="F151" s="89"/>
      <c r="G151" s="89"/>
      <c r="H151" s="89"/>
      <c r="I151" s="89"/>
      <c r="J151" s="89"/>
    </row>
    <row r="152" spans="1:10" x14ac:dyDescent="0.25">
      <c r="A152" s="89"/>
      <c r="B152" s="89"/>
      <c r="C152" s="89"/>
      <c r="D152" s="89"/>
      <c r="E152" s="89"/>
      <c r="F152" s="89"/>
      <c r="G152" s="89"/>
      <c r="H152" s="89"/>
      <c r="I152" s="89"/>
      <c r="J152" s="89"/>
    </row>
    <row r="153" spans="1:10" x14ac:dyDescent="0.25">
      <c r="A153" s="89"/>
      <c r="B153" s="89"/>
      <c r="C153" s="89"/>
      <c r="D153" s="89"/>
      <c r="E153" s="89"/>
      <c r="F153" s="89"/>
      <c r="G153" s="89"/>
      <c r="H153" s="89"/>
      <c r="I153" s="89"/>
      <c r="J153" s="89"/>
    </row>
    <row r="154" spans="1:10" x14ac:dyDescent="0.25">
      <c r="A154" s="89"/>
      <c r="B154" s="89"/>
      <c r="C154" s="89"/>
      <c r="D154" s="89"/>
      <c r="E154" s="89"/>
      <c r="F154" s="89"/>
      <c r="G154" s="89"/>
      <c r="H154" s="89"/>
      <c r="I154" s="89"/>
      <c r="J154" s="89"/>
    </row>
    <row r="155" spans="1:10" x14ac:dyDescent="0.25">
      <c r="A155" s="89"/>
      <c r="B155" s="89"/>
      <c r="C155" s="89"/>
      <c r="D155" s="89"/>
      <c r="E155" s="89"/>
      <c r="F155" s="89"/>
      <c r="G155" s="89"/>
      <c r="H155" s="89"/>
      <c r="I155" s="89"/>
      <c r="J155" s="89"/>
    </row>
    <row r="156" spans="1:10" x14ac:dyDescent="0.25">
      <c r="A156" s="89"/>
      <c r="B156" s="89"/>
      <c r="C156" s="89"/>
      <c r="D156" s="89"/>
      <c r="E156" s="89"/>
      <c r="F156" s="89"/>
      <c r="G156" s="89"/>
      <c r="H156" s="89"/>
      <c r="I156" s="89"/>
      <c r="J156" s="89"/>
    </row>
    <row r="157" spans="1:10" x14ac:dyDescent="0.25">
      <c r="A157" s="89"/>
      <c r="B157" s="89"/>
      <c r="C157" s="89"/>
      <c r="D157" s="89"/>
      <c r="E157" s="89"/>
      <c r="F157" s="89"/>
      <c r="G157" s="89"/>
      <c r="H157" s="89"/>
      <c r="I157" s="89"/>
      <c r="J157" s="89"/>
    </row>
    <row r="158" spans="1:10" x14ac:dyDescent="0.25">
      <c r="A158" s="89"/>
      <c r="B158" s="89"/>
      <c r="C158" s="89"/>
      <c r="D158" s="89"/>
      <c r="E158" s="89"/>
      <c r="F158" s="89"/>
      <c r="G158" s="89"/>
      <c r="H158" s="89"/>
      <c r="I158" s="89"/>
      <c r="J158" s="89"/>
    </row>
    <row r="159" spans="1:10" x14ac:dyDescent="0.25">
      <c r="A159" s="89"/>
      <c r="B159" s="89"/>
      <c r="C159" s="89"/>
      <c r="D159" s="89"/>
      <c r="E159" s="89"/>
      <c r="F159" s="89"/>
      <c r="G159" s="89"/>
      <c r="H159" s="89"/>
      <c r="I159" s="89"/>
      <c r="J159" s="89"/>
    </row>
  </sheetData>
  <mergeCells count="7">
    <mergeCell ref="C39:D39"/>
    <mergeCell ref="K7:L7"/>
    <mergeCell ref="E6:J6"/>
    <mergeCell ref="C7:D7"/>
    <mergeCell ref="E7:F7"/>
    <mergeCell ref="G7:H7"/>
    <mergeCell ref="I7:J7"/>
  </mergeCells>
  <pageMargins left="0.70866141732283472" right="0.70866141732283472" top="0.74803149606299213" bottom="0.7480314960629921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69"/>
  <sheetViews>
    <sheetView showGridLines="0" view="pageBreakPreview" zoomScale="80" zoomScaleNormal="85" zoomScaleSheetLayoutView="80" workbookViewId="0"/>
  </sheetViews>
  <sheetFormatPr defaultRowHeight="15" x14ac:dyDescent="0.25"/>
  <cols>
    <col min="1" max="1" width="4.85546875" customWidth="1"/>
    <col min="2" max="2" width="31.5703125" bestFit="1" customWidth="1"/>
    <col min="3" max="3" width="11.140625" customWidth="1"/>
    <col min="4" max="4" width="11.85546875" customWidth="1"/>
    <col min="5" max="5" width="11.140625" customWidth="1"/>
    <col min="6" max="6" width="14.42578125" customWidth="1"/>
    <col min="7" max="7" width="11.140625" customWidth="1"/>
    <col min="8" max="8" width="11.85546875" customWidth="1"/>
    <col min="9" max="9" width="11.140625" customWidth="1"/>
    <col min="10" max="10" width="11.85546875" customWidth="1"/>
    <col min="11" max="11" width="11.85546875" style="414" customWidth="1"/>
    <col min="12" max="12" width="11.140625" customWidth="1"/>
    <col min="13" max="13" width="11.85546875" customWidth="1"/>
    <col min="14" max="14" width="11.140625" customWidth="1"/>
    <col min="15" max="15" width="11.85546875" customWidth="1"/>
    <col min="16" max="16" width="11.140625" customWidth="1"/>
    <col min="17" max="17" width="11.85546875" customWidth="1"/>
  </cols>
  <sheetData>
    <row r="2" spans="1:17" x14ac:dyDescent="0.25">
      <c r="H2" s="183"/>
      <c r="I2" s="61"/>
      <c r="J2" s="61"/>
      <c r="K2" s="61"/>
    </row>
    <row r="3" spans="1:17" x14ac:dyDescent="0.25">
      <c r="A3" s="367" t="s">
        <v>179</v>
      </c>
      <c r="F3" s="678" t="s">
        <v>599</v>
      </c>
      <c r="G3" s="679" t="s">
        <v>105</v>
      </c>
      <c r="H3" s="183"/>
    </row>
    <row r="4" spans="1:17" x14ac:dyDescent="0.25">
      <c r="A4" s="367"/>
      <c r="B4" s="367"/>
      <c r="C4" s="367"/>
      <c r="D4" s="367"/>
      <c r="E4" s="367"/>
      <c r="F4" s="367"/>
      <c r="G4" s="367"/>
      <c r="I4" s="367"/>
      <c r="J4" s="367"/>
      <c r="K4" s="682" t="s">
        <v>617</v>
      </c>
      <c r="L4" s="367"/>
      <c r="M4" s="367"/>
      <c r="N4" s="367"/>
      <c r="O4" s="367"/>
      <c r="P4" s="367"/>
      <c r="Q4" s="367"/>
    </row>
    <row r="5" spans="1:17" ht="18" x14ac:dyDescent="0.25">
      <c r="A5" s="699" t="s">
        <v>390</v>
      </c>
      <c r="B5" s="135"/>
      <c r="C5" s="135"/>
      <c r="D5" s="135"/>
      <c r="E5" s="135"/>
      <c r="F5" s="135"/>
      <c r="G5" s="135"/>
      <c r="H5" s="135"/>
      <c r="I5" s="135"/>
      <c r="J5" s="425"/>
      <c r="K5" s="425"/>
      <c r="L5" s="425"/>
      <c r="M5" s="425"/>
      <c r="N5" s="425"/>
      <c r="O5" s="425"/>
      <c r="P5" s="425"/>
      <c r="Q5" s="425"/>
    </row>
    <row r="6" spans="1:17" ht="19.5" customHeight="1" x14ac:dyDescent="0.25">
      <c r="A6" s="819"/>
      <c r="B6" s="821"/>
      <c r="C6" s="817" t="s">
        <v>357</v>
      </c>
      <c r="D6" s="818"/>
      <c r="E6" s="818"/>
      <c r="F6" s="818"/>
      <c r="G6" s="816" t="s">
        <v>355</v>
      </c>
      <c r="H6" s="816"/>
      <c r="I6" s="816"/>
      <c r="J6" s="816"/>
      <c r="K6" s="816"/>
      <c r="L6" s="816"/>
      <c r="N6" s="413"/>
    </row>
    <row r="7" spans="1:17" s="137" customFormat="1" ht="41.25" customHeight="1" x14ac:dyDescent="0.25">
      <c r="A7" s="820"/>
      <c r="B7" s="822"/>
      <c r="C7" s="432" t="s">
        <v>618</v>
      </c>
      <c r="D7" s="432" t="s">
        <v>619</v>
      </c>
      <c r="E7" s="432" t="s">
        <v>620</v>
      </c>
      <c r="F7" s="433" t="s">
        <v>621</v>
      </c>
      <c r="G7" s="434" t="s">
        <v>356</v>
      </c>
      <c r="H7" s="412" t="s">
        <v>354</v>
      </c>
      <c r="I7" s="412" t="s">
        <v>202</v>
      </c>
      <c r="J7" s="412" t="s">
        <v>104</v>
      </c>
      <c r="K7" s="412" t="s">
        <v>105</v>
      </c>
      <c r="L7" s="432" t="s">
        <v>529</v>
      </c>
    </row>
    <row r="8" spans="1:17" s="416" customFormat="1" ht="11.25" customHeight="1" x14ac:dyDescent="0.25">
      <c r="A8" s="440" t="s">
        <v>26</v>
      </c>
      <c r="B8" s="440" t="s">
        <v>358</v>
      </c>
      <c r="C8" s="435"/>
      <c r="D8" s="436"/>
      <c r="E8" s="435"/>
      <c r="F8" s="437"/>
      <c r="G8" s="438"/>
      <c r="H8" s="439"/>
      <c r="I8" s="439"/>
      <c r="J8" s="439"/>
      <c r="K8" s="439"/>
      <c r="L8" s="435"/>
    </row>
    <row r="9" spans="1:17" s="414" customFormat="1" ht="15" customHeight="1" x14ac:dyDescent="0.25">
      <c r="A9" s="429">
        <v>1</v>
      </c>
      <c r="B9" s="430" t="s">
        <v>34</v>
      </c>
      <c r="C9" s="426"/>
      <c r="D9" s="427"/>
      <c r="E9" s="426"/>
      <c r="F9" s="452">
        <f>+C9+D9-E9</f>
        <v>0</v>
      </c>
      <c r="G9" s="426"/>
      <c r="H9" s="426"/>
      <c r="I9" s="426"/>
      <c r="J9" s="426"/>
      <c r="K9" s="426"/>
      <c r="L9" s="452">
        <f>SUM(G9:K9)</f>
        <v>0</v>
      </c>
    </row>
    <row r="10" spans="1:17" s="414" customFormat="1" ht="15" customHeight="1" x14ac:dyDescent="0.25">
      <c r="A10" s="429">
        <v>2</v>
      </c>
      <c r="B10" s="430" t="s">
        <v>33</v>
      </c>
      <c r="C10" s="473"/>
      <c r="D10" s="472"/>
      <c r="E10" s="473"/>
      <c r="F10" s="452">
        <f t="shared" ref="F10:F15" si="0">+C10+D10-E10</f>
        <v>0</v>
      </c>
      <c r="G10" s="426"/>
      <c r="H10" s="426"/>
      <c r="I10" s="426"/>
      <c r="J10" s="426"/>
      <c r="K10" s="426"/>
      <c r="L10" s="452">
        <f t="shared" ref="L10:L15" si="1">SUM(G10:K10)</f>
        <v>0</v>
      </c>
    </row>
    <row r="11" spans="1:17" s="414" customFormat="1" ht="15" customHeight="1" x14ac:dyDescent="0.25">
      <c r="A11" s="429">
        <v>3</v>
      </c>
      <c r="B11" s="430" t="s">
        <v>35</v>
      </c>
      <c r="C11" s="340"/>
      <c r="D11" s="340"/>
      <c r="E11" s="340"/>
      <c r="F11" s="452">
        <f t="shared" si="0"/>
        <v>0</v>
      </c>
      <c r="G11" s="426"/>
      <c r="H11" s="426"/>
      <c r="I11" s="426"/>
      <c r="J11" s="426"/>
      <c r="K11" s="426"/>
      <c r="L11" s="452">
        <f t="shared" si="1"/>
        <v>0</v>
      </c>
    </row>
    <row r="12" spans="1:17" s="414" customFormat="1" ht="15" customHeight="1" x14ac:dyDescent="0.25">
      <c r="A12" s="429">
        <v>4</v>
      </c>
      <c r="B12" s="428" t="s">
        <v>36</v>
      </c>
      <c r="C12" s="473"/>
      <c r="D12" s="472"/>
      <c r="E12" s="473"/>
      <c r="F12" s="452">
        <f t="shared" si="0"/>
        <v>0</v>
      </c>
      <c r="G12" s="426"/>
      <c r="H12" s="426"/>
      <c r="I12" s="426"/>
      <c r="J12" s="426"/>
      <c r="K12" s="473"/>
      <c r="L12" s="452">
        <f t="shared" si="1"/>
        <v>0</v>
      </c>
    </row>
    <row r="13" spans="1:17" s="414" customFormat="1" ht="15" customHeight="1" x14ac:dyDescent="0.25">
      <c r="A13" s="429">
        <v>5</v>
      </c>
      <c r="B13" s="431" t="s">
        <v>37</v>
      </c>
      <c r="C13" s="473"/>
      <c r="D13" s="472"/>
      <c r="E13" s="473"/>
      <c r="F13" s="452">
        <f t="shared" si="0"/>
        <v>0</v>
      </c>
      <c r="G13" s="426"/>
      <c r="H13" s="426"/>
      <c r="I13" s="426"/>
      <c r="J13" s="426"/>
      <c r="K13" s="426"/>
      <c r="L13" s="452">
        <f t="shared" si="1"/>
        <v>0</v>
      </c>
    </row>
    <row r="14" spans="1:17" s="414" customFormat="1" ht="15" customHeight="1" x14ac:dyDescent="0.25">
      <c r="A14" s="429">
        <v>6</v>
      </c>
      <c r="B14" s="428" t="s">
        <v>268</v>
      </c>
      <c r="C14" s="473"/>
      <c r="D14" s="472"/>
      <c r="E14" s="473"/>
      <c r="F14" s="452">
        <f t="shared" si="0"/>
        <v>0</v>
      </c>
      <c r="G14" s="426"/>
      <c r="H14" s="426"/>
      <c r="I14" s="473"/>
      <c r="J14" s="426"/>
      <c r="K14" s="426"/>
      <c r="L14" s="452">
        <f t="shared" si="1"/>
        <v>0</v>
      </c>
    </row>
    <row r="15" spans="1:17" s="414" customFormat="1" ht="15" customHeight="1" x14ac:dyDescent="0.25">
      <c r="A15" s="429">
        <v>7</v>
      </c>
      <c r="B15" s="430" t="s">
        <v>42</v>
      </c>
      <c r="C15" s="473"/>
      <c r="D15" s="472"/>
      <c r="E15" s="473"/>
      <c r="F15" s="452">
        <f t="shared" si="0"/>
        <v>0</v>
      </c>
      <c r="G15" s="426"/>
      <c r="H15" s="426"/>
      <c r="I15" s="426"/>
      <c r="J15" s="426"/>
      <c r="K15" s="426"/>
      <c r="L15" s="452">
        <f t="shared" si="1"/>
        <v>0</v>
      </c>
    </row>
    <row r="16" spans="1:17" ht="15" customHeight="1" x14ac:dyDescent="0.25">
      <c r="A16" s="205"/>
      <c r="B16" s="205"/>
      <c r="C16" s="205"/>
      <c r="D16" s="205"/>
      <c r="E16" s="205"/>
      <c r="F16" s="394"/>
      <c r="G16" s="205"/>
      <c r="H16" s="205"/>
      <c r="I16" s="417"/>
      <c r="J16" s="417"/>
      <c r="K16" s="417"/>
      <c r="L16" s="205"/>
    </row>
    <row r="17" spans="1:12" ht="15" customHeight="1" x14ac:dyDescent="0.25">
      <c r="A17" s="225"/>
      <c r="B17" s="307" t="s">
        <v>73</v>
      </c>
      <c r="C17" s="306">
        <f t="shared" ref="C17:L17" si="2">C9+C10+C11+C12+C13+C14+C15</f>
        <v>0</v>
      </c>
      <c r="D17" s="419">
        <f t="shared" si="2"/>
        <v>0</v>
      </c>
      <c r="E17" s="419">
        <f t="shared" si="2"/>
        <v>0</v>
      </c>
      <c r="F17" s="419">
        <f t="shared" si="2"/>
        <v>0</v>
      </c>
      <c r="G17" s="419">
        <f t="shared" si="2"/>
        <v>0</v>
      </c>
      <c r="H17" s="419">
        <f t="shared" si="2"/>
        <v>0</v>
      </c>
      <c r="I17" s="419">
        <f t="shared" si="2"/>
        <v>0</v>
      </c>
      <c r="J17" s="419">
        <f t="shared" si="2"/>
        <v>0</v>
      </c>
      <c r="K17" s="419">
        <f t="shared" si="2"/>
        <v>0</v>
      </c>
      <c r="L17" s="419">
        <f t="shared" si="2"/>
        <v>0</v>
      </c>
    </row>
    <row r="18" spans="1:12" ht="14.25" customHeight="1" x14ac:dyDescent="0.25">
      <c r="A18" s="441" t="s">
        <v>28</v>
      </c>
      <c r="B18" s="442" t="s">
        <v>181</v>
      </c>
      <c r="C18" s="133"/>
      <c r="D18" s="133"/>
      <c r="E18" s="131"/>
      <c r="F18" s="453"/>
      <c r="G18" s="131"/>
      <c r="H18" s="91"/>
      <c r="I18" s="415"/>
      <c r="J18" s="415"/>
      <c r="K18" s="415"/>
      <c r="L18" s="132"/>
    </row>
    <row r="19" spans="1:12" ht="15" customHeight="1" x14ac:dyDescent="0.25">
      <c r="A19" s="429">
        <v>1</v>
      </c>
      <c r="B19" s="431" t="s">
        <v>34</v>
      </c>
      <c r="C19" s="338"/>
      <c r="D19" s="339"/>
      <c r="E19" s="338"/>
      <c r="F19" s="452">
        <f>+C19+D19-E19</f>
        <v>0</v>
      </c>
      <c r="G19" s="338"/>
      <c r="H19" s="338"/>
      <c r="I19" s="423"/>
      <c r="J19" s="423"/>
      <c r="K19" s="423"/>
      <c r="L19" s="452">
        <f t="shared" ref="L19:L25" si="3">SUM(G19:K19)</f>
        <v>0</v>
      </c>
    </row>
    <row r="20" spans="1:12" ht="15" customHeight="1" x14ac:dyDescent="0.25">
      <c r="A20" s="429">
        <v>2</v>
      </c>
      <c r="B20" s="430" t="s">
        <v>33</v>
      </c>
      <c r="C20" s="338"/>
      <c r="D20" s="339"/>
      <c r="E20" s="338"/>
      <c r="F20" s="452">
        <f t="shared" ref="F20:F25" si="4">+C20+D20-E20</f>
        <v>0</v>
      </c>
      <c r="G20" s="338"/>
      <c r="H20" s="338"/>
      <c r="I20" s="423"/>
      <c r="J20" s="423"/>
      <c r="K20" s="423"/>
      <c r="L20" s="452">
        <f t="shared" si="3"/>
        <v>0</v>
      </c>
    </row>
    <row r="21" spans="1:12" s="414" customFormat="1" ht="15" customHeight="1" x14ac:dyDescent="0.25">
      <c r="A21" s="429">
        <v>3</v>
      </c>
      <c r="B21" s="430" t="s">
        <v>35</v>
      </c>
      <c r="C21" s="340"/>
      <c r="D21" s="340"/>
      <c r="E21" s="340"/>
      <c r="F21" s="452">
        <f t="shared" si="4"/>
        <v>0</v>
      </c>
      <c r="G21" s="423"/>
      <c r="H21" s="423"/>
      <c r="I21" s="423"/>
      <c r="J21" s="423"/>
      <c r="K21" s="423"/>
      <c r="L21" s="452">
        <f t="shared" si="3"/>
        <v>0</v>
      </c>
    </row>
    <row r="22" spans="1:12" s="414" customFormat="1" ht="15" customHeight="1" x14ac:dyDescent="0.25">
      <c r="A22" s="429">
        <v>4</v>
      </c>
      <c r="B22" s="428" t="s">
        <v>36</v>
      </c>
      <c r="C22" s="423"/>
      <c r="D22" s="424"/>
      <c r="E22" s="424"/>
      <c r="F22" s="452">
        <f t="shared" si="4"/>
        <v>0</v>
      </c>
      <c r="G22" s="423"/>
      <c r="H22" s="423"/>
      <c r="I22" s="423"/>
      <c r="J22" s="423"/>
      <c r="K22" s="423"/>
      <c r="L22" s="452">
        <f t="shared" si="3"/>
        <v>0</v>
      </c>
    </row>
    <row r="23" spans="1:12" ht="15" customHeight="1" x14ac:dyDescent="0.25">
      <c r="A23" s="429">
        <v>5</v>
      </c>
      <c r="B23" s="431" t="s">
        <v>37</v>
      </c>
      <c r="C23" s="338"/>
      <c r="D23" s="339"/>
      <c r="E23" s="338"/>
      <c r="F23" s="452">
        <f t="shared" si="4"/>
        <v>0</v>
      </c>
      <c r="G23" s="338"/>
      <c r="H23" s="338"/>
      <c r="I23" s="423"/>
      <c r="J23" s="423"/>
      <c r="K23" s="423"/>
      <c r="L23" s="452">
        <f t="shared" si="3"/>
        <v>0</v>
      </c>
    </row>
    <row r="24" spans="1:12" ht="15" customHeight="1" x14ac:dyDescent="0.25">
      <c r="A24" s="429">
        <v>6</v>
      </c>
      <c r="B24" s="428" t="s">
        <v>268</v>
      </c>
      <c r="C24" s="426"/>
      <c r="D24" s="427"/>
      <c r="E24" s="426"/>
      <c r="F24" s="452">
        <f t="shared" si="4"/>
        <v>0</v>
      </c>
      <c r="G24" s="421"/>
      <c r="H24" s="421"/>
      <c r="I24" s="421"/>
      <c r="J24" s="421"/>
      <c r="K24" s="421"/>
      <c r="L24" s="452">
        <f t="shared" si="3"/>
        <v>0</v>
      </c>
    </row>
    <row r="25" spans="1:12" s="414" customFormat="1" ht="15" customHeight="1" x14ac:dyDescent="0.25">
      <c r="A25" s="429">
        <v>7</v>
      </c>
      <c r="B25" s="430" t="s">
        <v>42</v>
      </c>
      <c r="C25" s="421"/>
      <c r="D25" s="422"/>
      <c r="E25" s="421"/>
      <c r="F25" s="452">
        <f t="shared" si="4"/>
        <v>0</v>
      </c>
      <c r="G25" s="421"/>
      <c r="H25" s="421"/>
      <c r="I25" s="421"/>
      <c r="J25" s="421"/>
      <c r="K25" s="421"/>
      <c r="L25" s="452">
        <f t="shared" si="3"/>
        <v>0</v>
      </c>
    </row>
    <row r="26" spans="1:12" s="414" customFormat="1" ht="15" customHeight="1" x14ac:dyDescent="0.25">
      <c r="A26" s="417"/>
      <c r="B26" s="417"/>
      <c r="C26" s="417"/>
      <c r="D26" s="417"/>
      <c r="E26" s="417"/>
      <c r="F26" s="394"/>
      <c r="G26" s="417"/>
      <c r="H26" s="417"/>
      <c r="I26" s="417"/>
      <c r="J26" s="417"/>
      <c r="K26" s="417"/>
      <c r="L26" s="417"/>
    </row>
    <row r="27" spans="1:12" ht="15" customHeight="1" x14ac:dyDescent="0.25">
      <c r="A27" s="418"/>
      <c r="B27" s="420" t="s">
        <v>73</v>
      </c>
      <c r="C27" s="451">
        <f>C19+C20+C21+C22+C23+C24+C25</f>
        <v>0</v>
      </c>
      <c r="D27" s="451">
        <f t="shared" ref="D27:L27" si="5">D19+D20+D21+D22+D23+D24+D25</f>
        <v>0</v>
      </c>
      <c r="E27" s="451">
        <f t="shared" si="5"/>
        <v>0</v>
      </c>
      <c r="F27" s="451">
        <f t="shared" si="5"/>
        <v>0</v>
      </c>
      <c r="G27" s="451">
        <f t="shared" si="5"/>
        <v>0</v>
      </c>
      <c r="H27" s="451">
        <f t="shared" si="5"/>
        <v>0</v>
      </c>
      <c r="I27" s="451">
        <f t="shared" si="5"/>
        <v>0</v>
      </c>
      <c r="J27" s="451">
        <f t="shared" si="5"/>
        <v>0</v>
      </c>
      <c r="K27" s="451">
        <f t="shared" si="5"/>
        <v>0</v>
      </c>
      <c r="L27" s="451">
        <f t="shared" si="5"/>
        <v>0</v>
      </c>
    </row>
    <row r="28" spans="1:12" ht="15" customHeight="1" x14ac:dyDescent="0.25">
      <c r="A28" s="441" t="s">
        <v>31</v>
      </c>
      <c r="B28" s="442" t="s">
        <v>503</v>
      </c>
      <c r="C28" s="133"/>
      <c r="D28" s="133"/>
      <c r="E28" s="131"/>
      <c r="F28" s="453"/>
      <c r="G28" s="131"/>
      <c r="H28" s="91"/>
      <c r="I28" s="415"/>
      <c r="J28" s="415"/>
      <c r="K28" s="415"/>
      <c r="L28" s="132"/>
    </row>
    <row r="29" spans="1:12" s="414" customFormat="1" ht="15" customHeight="1" x14ac:dyDescent="0.25">
      <c r="A29" s="429">
        <v>1</v>
      </c>
      <c r="B29" s="431" t="s">
        <v>34</v>
      </c>
      <c r="C29" s="426"/>
      <c r="D29" s="427"/>
      <c r="E29" s="426"/>
      <c r="F29" s="452">
        <f>+C29+D29-E29</f>
        <v>0</v>
      </c>
      <c r="G29" s="426"/>
      <c r="H29" s="426"/>
      <c r="I29" s="426"/>
      <c r="J29" s="426"/>
      <c r="K29" s="426"/>
      <c r="L29" s="452">
        <f t="shared" ref="L29:L35" si="6">SUM(G29:K29)</f>
        <v>0</v>
      </c>
    </row>
    <row r="30" spans="1:12" s="414" customFormat="1" ht="15" customHeight="1" x14ac:dyDescent="0.25">
      <c r="A30" s="429">
        <v>2</v>
      </c>
      <c r="B30" s="430" t="s">
        <v>33</v>
      </c>
      <c r="C30" s="473"/>
      <c r="D30" s="472"/>
      <c r="E30" s="473"/>
      <c r="F30" s="452">
        <f t="shared" ref="F30:F35" si="7">+C30+D30-E30</f>
        <v>0</v>
      </c>
      <c r="G30" s="426"/>
      <c r="H30" s="426"/>
      <c r="I30" s="426"/>
      <c r="J30" s="426"/>
      <c r="K30" s="426"/>
      <c r="L30" s="452">
        <f t="shared" si="6"/>
        <v>0</v>
      </c>
    </row>
    <row r="31" spans="1:12" s="414" customFormat="1" ht="15" customHeight="1" x14ac:dyDescent="0.25">
      <c r="A31" s="429">
        <v>3</v>
      </c>
      <c r="B31" s="430" t="s">
        <v>35</v>
      </c>
      <c r="C31" s="340"/>
      <c r="D31" s="340"/>
      <c r="E31" s="340"/>
      <c r="F31" s="452">
        <f t="shared" si="7"/>
        <v>0</v>
      </c>
      <c r="G31" s="426"/>
      <c r="H31" s="426"/>
      <c r="I31" s="426"/>
      <c r="J31" s="426"/>
      <c r="K31" s="426"/>
      <c r="L31" s="452">
        <f t="shared" si="6"/>
        <v>0</v>
      </c>
    </row>
    <row r="32" spans="1:12" ht="15" customHeight="1" x14ac:dyDescent="0.25">
      <c r="A32" s="429">
        <v>4</v>
      </c>
      <c r="B32" s="428" t="s">
        <v>36</v>
      </c>
      <c r="C32" s="473"/>
      <c r="D32" s="473"/>
      <c r="E32" s="473"/>
      <c r="F32" s="452">
        <f t="shared" si="7"/>
        <v>0</v>
      </c>
      <c r="G32" s="473"/>
      <c r="H32" s="473"/>
      <c r="I32" s="473"/>
      <c r="J32" s="473"/>
      <c r="K32" s="473"/>
      <c r="L32" s="452">
        <f t="shared" si="6"/>
        <v>0</v>
      </c>
    </row>
    <row r="33" spans="1:12" ht="15" customHeight="1" x14ac:dyDescent="0.25">
      <c r="A33" s="429">
        <v>5</v>
      </c>
      <c r="B33" s="431" t="s">
        <v>37</v>
      </c>
      <c r="C33" s="426"/>
      <c r="D33" s="427"/>
      <c r="E33" s="426"/>
      <c r="F33" s="452">
        <f t="shared" si="7"/>
        <v>0</v>
      </c>
      <c r="G33" s="426"/>
      <c r="H33" s="426"/>
      <c r="I33" s="426"/>
      <c r="J33" s="426"/>
      <c r="K33" s="426"/>
      <c r="L33" s="452">
        <f t="shared" si="6"/>
        <v>0</v>
      </c>
    </row>
    <row r="34" spans="1:12" ht="15" customHeight="1" x14ac:dyDescent="0.25">
      <c r="A34" s="429">
        <v>6</v>
      </c>
      <c r="B34" s="428" t="s">
        <v>268</v>
      </c>
      <c r="C34" s="426"/>
      <c r="D34" s="427"/>
      <c r="E34" s="426"/>
      <c r="F34" s="452">
        <f t="shared" si="7"/>
        <v>0</v>
      </c>
      <c r="G34" s="426"/>
      <c r="H34" s="426"/>
      <c r="I34" s="426"/>
      <c r="J34" s="426"/>
      <c r="K34" s="426"/>
      <c r="L34" s="452">
        <f t="shared" si="6"/>
        <v>0</v>
      </c>
    </row>
    <row r="35" spans="1:12" ht="15" customHeight="1" x14ac:dyDescent="0.25">
      <c r="A35" s="429">
        <v>7</v>
      </c>
      <c r="B35" s="430" t="s">
        <v>42</v>
      </c>
      <c r="C35" s="426"/>
      <c r="D35" s="427"/>
      <c r="E35" s="426"/>
      <c r="F35" s="452">
        <f t="shared" si="7"/>
        <v>0</v>
      </c>
      <c r="G35" s="426"/>
      <c r="H35" s="426"/>
      <c r="I35" s="426"/>
      <c r="J35" s="426"/>
      <c r="K35" s="426"/>
      <c r="L35" s="452">
        <f t="shared" si="6"/>
        <v>0</v>
      </c>
    </row>
    <row r="36" spans="1:12" ht="15" customHeight="1" x14ac:dyDescent="0.25">
      <c r="A36" s="417"/>
      <c r="B36" s="417"/>
      <c r="C36" s="417"/>
      <c r="D36" s="417"/>
      <c r="E36" s="417"/>
      <c r="F36" s="394"/>
      <c r="G36" s="417"/>
      <c r="H36" s="417"/>
      <c r="I36" s="417"/>
      <c r="J36" s="417"/>
      <c r="K36" s="417"/>
      <c r="L36" s="417"/>
    </row>
    <row r="37" spans="1:12" ht="15" customHeight="1" x14ac:dyDescent="0.25">
      <c r="A37" s="418"/>
      <c r="B37" s="420" t="s">
        <v>73</v>
      </c>
      <c r="C37" s="419">
        <f t="shared" ref="C37:L37" si="8">C29+C30+C31+C32+C33+C34+C35</f>
        <v>0</v>
      </c>
      <c r="D37" s="419">
        <f t="shared" si="8"/>
        <v>0</v>
      </c>
      <c r="E37" s="419">
        <f t="shared" si="8"/>
        <v>0</v>
      </c>
      <c r="F37" s="419">
        <f t="shared" si="8"/>
        <v>0</v>
      </c>
      <c r="G37" s="419">
        <f t="shared" si="8"/>
        <v>0</v>
      </c>
      <c r="H37" s="419">
        <f t="shared" si="8"/>
        <v>0</v>
      </c>
      <c r="I37" s="419">
        <f t="shared" si="8"/>
        <v>0</v>
      </c>
      <c r="J37" s="419">
        <f t="shared" si="8"/>
        <v>0</v>
      </c>
      <c r="K37" s="419">
        <f t="shared" si="8"/>
        <v>0</v>
      </c>
      <c r="L37" s="419">
        <f t="shared" si="8"/>
        <v>0</v>
      </c>
    </row>
    <row r="38" spans="1:12" ht="14.25" customHeight="1" x14ac:dyDescent="0.25">
      <c r="A38" s="441" t="s">
        <v>82</v>
      </c>
      <c r="B38" s="442" t="s">
        <v>504</v>
      </c>
      <c r="C38" s="133"/>
      <c r="D38" s="133"/>
      <c r="E38" s="131"/>
      <c r="F38" s="453"/>
      <c r="G38" s="131"/>
      <c r="H38" s="91"/>
      <c r="I38" s="415"/>
      <c r="J38" s="415"/>
      <c r="K38" s="415"/>
      <c r="L38" s="132"/>
    </row>
    <row r="39" spans="1:12" s="414" customFormat="1" ht="15" customHeight="1" x14ac:dyDescent="0.25">
      <c r="A39" s="429">
        <v>1</v>
      </c>
      <c r="B39" s="431" t="s">
        <v>34</v>
      </c>
      <c r="C39" s="426"/>
      <c r="D39" s="427"/>
      <c r="E39" s="426"/>
      <c r="F39" s="452">
        <f>+C39+D39-E39</f>
        <v>0</v>
      </c>
      <c r="G39" s="426"/>
      <c r="H39" s="426"/>
      <c r="I39" s="426"/>
      <c r="J39" s="426"/>
      <c r="K39" s="426"/>
      <c r="L39" s="452">
        <f t="shared" ref="L39:L45" si="9">SUM(G39:K39)</f>
        <v>0</v>
      </c>
    </row>
    <row r="40" spans="1:12" s="414" customFormat="1" ht="15" customHeight="1" x14ac:dyDescent="0.25">
      <c r="A40" s="429">
        <v>2</v>
      </c>
      <c r="B40" s="430" t="s">
        <v>33</v>
      </c>
      <c r="C40" s="426"/>
      <c r="D40" s="427"/>
      <c r="E40" s="426"/>
      <c r="F40" s="452">
        <f t="shared" ref="F40:F45" si="10">+C40+D40-E40</f>
        <v>0</v>
      </c>
      <c r="G40" s="426"/>
      <c r="H40" s="426"/>
      <c r="I40" s="426"/>
      <c r="J40" s="426"/>
      <c r="K40" s="426"/>
      <c r="L40" s="452">
        <f t="shared" si="9"/>
        <v>0</v>
      </c>
    </row>
    <row r="41" spans="1:12" s="414" customFormat="1" ht="15" customHeight="1" x14ac:dyDescent="0.25">
      <c r="A41" s="429">
        <v>3</v>
      </c>
      <c r="B41" s="430" t="s">
        <v>35</v>
      </c>
      <c r="C41" s="426"/>
      <c r="D41" s="427"/>
      <c r="E41" s="426"/>
      <c r="F41" s="452">
        <f t="shared" si="10"/>
        <v>0</v>
      </c>
      <c r="G41" s="426"/>
      <c r="H41" s="426"/>
      <c r="I41" s="426"/>
      <c r="J41" s="426"/>
      <c r="K41" s="426"/>
      <c r="L41" s="452">
        <f t="shared" si="9"/>
        <v>0</v>
      </c>
    </row>
    <row r="42" spans="1:12" ht="15" customHeight="1" x14ac:dyDescent="0.25">
      <c r="A42" s="429">
        <v>4</v>
      </c>
      <c r="B42" s="428" t="s">
        <v>36</v>
      </c>
      <c r="C42" s="473"/>
      <c r="D42" s="473"/>
      <c r="E42" s="473"/>
      <c r="F42" s="452">
        <f t="shared" si="10"/>
        <v>0</v>
      </c>
      <c r="G42" s="473"/>
      <c r="H42" s="473"/>
      <c r="I42" s="473"/>
      <c r="J42" s="473"/>
      <c r="K42" s="473"/>
      <c r="L42" s="452">
        <f t="shared" si="9"/>
        <v>0</v>
      </c>
    </row>
    <row r="43" spans="1:12" ht="15" customHeight="1" x14ac:dyDescent="0.25">
      <c r="A43" s="429">
        <v>5</v>
      </c>
      <c r="B43" s="431" t="s">
        <v>37</v>
      </c>
      <c r="C43" s="426"/>
      <c r="D43" s="427"/>
      <c r="E43" s="426"/>
      <c r="F43" s="452">
        <f t="shared" si="10"/>
        <v>0</v>
      </c>
      <c r="G43" s="426"/>
      <c r="H43" s="426"/>
      <c r="I43" s="426"/>
      <c r="J43" s="426"/>
      <c r="K43" s="426"/>
      <c r="L43" s="452">
        <f t="shared" si="9"/>
        <v>0</v>
      </c>
    </row>
    <row r="44" spans="1:12" ht="15" customHeight="1" x14ac:dyDescent="0.25">
      <c r="A44" s="429">
        <v>6</v>
      </c>
      <c r="B44" s="428" t="s">
        <v>268</v>
      </c>
      <c r="C44" s="426"/>
      <c r="D44" s="427"/>
      <c r="E44" s="426"/>
      <c r="F44" s="452">
        <f t="shared" si="10"/>
        <v>0</v>
      </c>
      <c r="G44" s="426"/>
      <c r="H44" s="426"/>
      <c r="I44" s="426"/>
      <c r="J44" s="426"/>
      <c r="K44" s="426"/>
      <c r="L44" s="452">
        <f t="shared" si="9"/>
        <v>0</v>
      </c>
    </row>
    <row r="45" spans="1:12" ht="15" customHeight="1" x14ac:dyDescent="0.25">
      <c r="A45" s="429">
        <v>7</v>
      </c>
      <c r="B45" s="430" t="s">
        <v>42</v>
      </c>
      <c r="C45" s="426"/>
      <c r="D45" s="427"/>
      <c r="E45" s="426"/>
      <c r="F45" s="452">
        <f t="shared" si="10"/>
        <v>0</v>
      </c>
      <c r="G45" s="426"/>
      <c r="H45" s="426"/>
      <c r="I45" s="426"/>
      <c r="J45" s="426"/>
      <c r="K45" s="426"/>
      <c r="L45" s="452">
        <f t="shared" si="9"/>
        <v>0</v>
      </c>
    </row>
    <row r="46" spans="1:12" ht="15" customHeight="1" x14ac:dyDescent="0.25">
      <c r="A46" s="417"/>
      <c r="B46" s="417"/>
      <c r="C46" s="417"/>
      <c r="D46" s="417"/>
      <c r="E46" s="417"/>
      <c r="F46" s="394"/>
      <c r="G46" s="417"/>
      <c r="H46" s="417"/>
      <c r="I46" s="417"/>
      <c r="J46" s="417"/>
      <c r="K46" s="417"/>
      <c r="L46" s="417"/>
    </row>
    <row r="47" spans="1:12" ht="15" customHeight="1" x14ac:dyDescent="0.25">
      <c r="A47" s="418"/>
      <c r="B47" s="420" t="s">
        <v>73</v>
      </c>
      <c r="C47" s="419">
        <f t="shared" ref="C47:L47" si="11">C39+C40+C41+C42+C43+C44+C45</f>
        <v>0</v>
      </c>
      <c r="D47" s="419">
        <f t="shared" si="11"/>
        <v>0</v>
      </c>
      <c r="E47" s="419">
        <f t="shared" si="11"/>
        <v>0</v>
      </c>
      <c r="F47" s="419">
        <f t="shared" si="11"/>
        <v>0</v>
      </c>
      <c r="G47" s="419">
        <f t="shared" si="11"/>
        <v>0</v>
      </c>
      <c r="H47" s="419">
        <f t="shared" si="11"/>
        <v>0</v>
      </c>
      <c r="I47" s="419">
        <f t="shared" si="11"/>
        <v>0</v>
      </c>
      <c r="J47" s="419">
        <f t="shared" si="11"/>
        <v>0</v>
      </c>
      <c r="K47" s="419">
        <f t="shared" si="11"/>
        <v>0</v>
      </c>
      <c r="L47" s="419">
        <f t="shared" si="11"/>
        <v>0</v>
      </c>
    </row>
    <row r="48" spans="1:12" ht="13.5" customHeight="1" x14ac:dyDescent="0.25">
      <c r="A48" s="441" t="s">
        <v>84</v>
      </c>
      <c r="B48" s="442" t="s">
        <v>505</v>
      </c>
      <c r="C48" s="133"/>
      <c r="D48" s="133"/>
      <c r="E48" s="131"/>
      <c r="F48" s="453"/>
      <c r="G48" s="131"/>
      <c r="H48" s="91"/>
      <c r="I48" s="415"/>
      <c r="J48" s="415"/>
      <c r="K48" s="415"/>
      <c r="L48" s="132"/>
    </row>
    <row r="49" spans="1:12" s="414" customFormat="1" ht="15" customHeight="1" x14ac:dyDescent="0.25">
      <c r="A49" s="429">
        <v>1</v>
      </c>
      <c r="B49" s="431" t="s">
        <v>34</v>
      </c>
      <c r="C49" s="426"/>
      <c r="D49" s="427"/>
      <c r="E49" s="426"/>
      <c r="F49" s="452">
        <f>+C49+D49-E49</f>
        <v>0</v>
      </c>
      <c r="G49" s="426"/>
      <c r="H49" s="426"/>
      <c r="I49" s="426"/>
      <c r="J49" s="426"/>
      <c r="K49" s="426"/>
      <c r="L49" s="452">
        <f t="shared" ref="L49:L55" si="12">SUM(G49:K49)</f>
        <v>0</v>
      </c>
    </row>
    <row r="50" spans="1:12" s="414" customFormat="1" ht="15" customHeight="1" x14ac:dyDescent="0.25">
      <c r="A50" s="429">
        <v>2</v>
      </c>
      <c r="B50" s="430" t="s">
        <v>33</v>
      </c>
      <c r="C50" s="426"/>
      <c r="D50" s="427"/>
      <c r="E50" s="426"/>
      <c r="F50" s="452">
        <f t="shared" ref="F50:F55" si="13">+C50+D50-E50</f>
        <v>0</v>
      </c>
      <c r="G50" s="426"/>
      <c r="H50" s="426"/>
      <c r="I50" s="426"/>
      <c r="J50" s="426"/>
      <c r="K50" s="426"/>
      <c r="L50" s="452">
        <f t="shared" si="12"/>
        <v>0</v>
      </c>
    </row>
    <row r="51" spans="1:12" s="414" customFormat="1" ht="15" customHeight="1" x14ac:dyDescent="0.25">
      <c r="A51" s="429">
        <v>3</v>
      </c>
      <c r="B51" s="430" t="s">
        <v>35</v>
      </c>
      <c r="C51" s="426"/>
      <c r="D51" s="427"/>
      <c r="E51" s="426"/>
      <c r="F51" s="452">
        <f t="shared" si="13"/>
        <v>0</v>
      </c>
      <c r="G51" s="426"/>
      <c r="H51" s="426"/>
      <c r="I51" s="426"/>
      <c r="J51" s="426"/>
      <c r="K51" s="426"/>
      <c r="L51" s="452">
        <f t="shared" si="12"/>
        <v>0</v>
      </c>
    </row>
    <row r="52" spans="1:12" s="414" customFormat="1" ht="15" customHeight="1" x14ac:dyDescent="0.25">
      <c r="A52" s="429">
        <v>4</v>
      </c>
      <c r="B52" s="428" t="s">
        <v>36</v>
      </c>
      <c r="C52" s="426"/>
      <c r="D52" s="427"/>
      <c r="E52" s="426"/>
      <c r="F52" s="452">
        <f t="shared" si="13"/>
        <v>0</v>
      </c>
      <c r="G52" s="426"/>
      <c r="H52" s="426"/>
      <c r="I52" s="426"/>
      <c r="J52" s="426"/>
      <c r="K52" s="426"/>
      <c r="L52" s="452">
        <f t="shared" si="12"/>
        <v>0</v>
      </c>
    </row>
    <row r="53" spans="1:12" s="414" customFormat="1" ht="15" customHeight="1" x14ac:dyDescent="0.25">
      <c r="A53" s="429">
        <v>5</v>
      </c>
      <c r="B53" s="431" t="s">
        <v>37</v>
      </c>
      <c r="C53" s="426"/>
      <c r="D53" s="427"/>
      <c r="E53" s="426"/>
      <c r="F53" s="452">
        <f t="shared" si="13"/>
        <v>0</v>
      </c>
      <c r="G53" s="426"/>
      <c r="H53" s="426"/>
      <c r="I53" s="426"/>
      <c r="J53" s="426"/>
      <c r="K53" s="426"/>
      <c r="L53" s="452">
        <f t="shared" si="12"/>
        <v>0</v>
      </c>
    </row>
    <row r="54" spans="1:12" s="414" customFormat="1" ht="15" customHeight="1" x14ac:dyDescent="0.25">
      <c r="A54" s="429">
        <v>6</v>
      </c>
      <c r="B54" s="428" t="s">
        <v>388</v>
      </c>
      <c r="C54" s="426"/>
      <c r="D54" s="427"/>
      <c r="E54" s="426"/>
      <c r="F54" s="452">
        <f t="shared" si="13"/>
        <v>0</v>
      </c>
      <c r="G54" s="426"/>
      <c r="H54" s="426"/>
      <c r="I54" s="426"/>
      <c r="J54" s="426"/>
      <c r="K54" s="426"/>
      <c r="L54" s="452">
        <f t="shared" si="12"/>
        <v>0</v>
      </c>
    </row>
    <row r="55" spans="1:12" s="414" customFormat="1" ht="15" customHeight="1" x14ac:dyDescent="0.25">
      <c r="A55" s="429">
        <v>7</v>
      </c>
      <c r="B55" s="430" t="s">
        <v>42</v>
      </c>
      <c r="C55" s="426"/>
      <c r="D55" s="427"/>
      <c r="E55" s="426"/>
      <c r="F55" s="452">
        <f t="shared" si="13"/>
        <v>0</v>
      </c>
      <c r="G55" s="426"/>
      <c r="H55" s="426"/>
      <c r="I55" s="426"/>
      <c r="J55" s="426"/>
      <c r="K55" s="426"/>
      <c r="L55" s="452">
        <f t="shared" si="12"/>
        <v>0</v>
      </c>
    </row>
    <row r="56" spans="1:12" s="414" customFormat="1" ht="15" customHeight="1" x14ac:dyDescent="0.25">
      <c r="A56" s="417"/>
      <c r="B56" s="417"/>
      <c r="C56" s="417"/>
      <c r="D56" s="417"/>
      <c r="E56" s="417"/>
      <c r="F56" s="417"/>
      <c r="G56" s="417"/>
      <c r="H56" s="417"/>
      <c r="I56" s="417"/>
      <c r="J56" s="417"/>
      <c r="K56" s="417"/>
      <c r="L56" s="417"/>
    </row>
    <row r="57" spans="1:12" s="414" customFormat="1" ht="15" customHeight="1" x14ac:dyDescent="0.25">
      <c r="A57" s="418"/>
      <c r="B57" s="420" t="s">
        <v>73</v>
      </c>
      <c r="C57" s="419">
        <f t="shared" ref="C57:L57" si="14">C49+C50+C51+C52+C53+C54+C55</f>
        <v>0</v>
      </c>
      <c r="D57" s="419">
        <f t="shared" si="14"/>
        <v>0</v>
      </c>
      <c r="E57" s="419">
        <f t="shared" si="14"/>
        <v>0</v>
      </c>
      <c r="F57" s="419">
        <f t="shared" si="14"/>
        <v>0</v>
      </c>
      <c r="G57" s="419">
        <f t="shared" si="14"/>
        <v>0</v>
      </c>
      <c r="H57" s="419">
        <f t="shared" si="14"/>
        <v>0</v>
      </c>
      <c r="I57" s="419">
        <f t="shared" si="14"/>
        <v>0</v>
      </c>
      <c r="J57" s="419">
        <f t="shared" si="14"/>
        <v>0</v>
      </c>
      <c r="K57" s="419"/>
      <c r="L57" s="419">
        <f t="shared" si="14"/>
        <v>0</v>
      </c>
    </row>
    <row r="58" spans="1:12" ht="15" customHeight="1" x14ac:dyDescent="0.25">
      <c r="A58" s="454"/>
      <c r="B58" s="455" t="s">
        <v>182</v>
      </c>
      <c r="C58" s="456">
        <f>C57+C47+C37+C27+C17</f>
        <v>0</v>
      </c>
      <c r="D58" s="456">
        <f t="shared" ref="D58:J58" si="15">D57+D47+D37+D27+D17</f>
        <v>0</v>
      </c>
      <c r="E58" s="456">
        <f t="shared" si="15"/>
        <v>0</v>
      </c>
      <c r="F58" s="456">
        <f t="shared" si="15"/>
        <v>0</v>
      </c>
      <c r="G58" s="456">
        <f t="shared" si="15"/>
        <v>0</v>
      </c>
      <c r="H58" s="456">
        <f t="shared" si="15"/>
        <v>0</v>
      </c>
      <c r="I58" s="456">
        <f t="shared" si="15"/>
        <v>0</v>
      </c>
      <c r="J58" s="456">
        <f t="shared" si="15"/>
        <v>0</v>
      </c>
      <c r="K58" s="456"/>
      <c r="L58" s="456">
        <f>L57+L47+L37+L27+L17</f>
        <v>0</v>
      </c>
    </row>
    <row r="60" spans="1:12" x14ac:dyDescent="0.25">
      <c r="F60" s="144">
        <v>19</v>
      </c>
    </row>
    <row r="61" spans="1:12" x14ac:dyDescent="0.25">
      <c r="K61"/>
    </row>
    <row r="62" spans="1:12" x14ac:dyDescent="0.25">
      <c r="K62"/>
    </row>
    <row r="63" spans="1:12" x14ac:dyDescent="0.25">
      <c r="K63"/>
    </row>
    <row r="64" spans="1:12" x14ac:dyDescent="0.25">
      <c r="K64"/>
    </row>
    <row r="65" spans="11:11" x14ac:dyDescent="0.25">
      <c r="K65"/>
    </row>
    <row r="66" spans="11:11" x14ac:dyDescent="0.25">
      <c r="K66"/>
    </row>
    <row r="67" spans="11:11" x14ac:dyDescent="0.25">
      <c r="K67"/>
    </row>
    <row r="68" spans="11:11" x14ac:dyDescent="0.25">
      <c r="K68"/>
    </row>
    <row r="69" spans="11:11" x14ac:dyDescent="0.25">
      <c r="K69"/>
    </row>
  </sheetData>
  <mergeCells count="4">
    <mergeCell ref="G6:L6"/>
    <mergeCell ref="C6:F6"/>
    <mergeCell ref="A6:A7"/>
    <mergeCell ref="B6:B7"/>
  </mergeCells>
  <pageMargins left="0.70866141732283472" right="0.70866141732283472" top="0.15748031496062992" bottom="0.15748031496062992" header="0.31496062992125984" footer="0.33"/>
  <pageSetup paperSize="9" scale="63"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49"/>
  <sheetViews>
    <sheetView showGridLines="0" view="pageBreakPreview" zoomScale="80" zoomScaleNormal="100" zoomScaleSheetLayoutView="80" workbookViewId="0"/>
  </sheetViews>
  <sheetFormatPr defaultRowHeight="15" x14ac:dyDescent="0.25"/>
  <cols>
    <col min="2" max="2" width="38.5703125" bestFit="1" customWidth="1"/>
    <col min="3" max="3" width="13.7109375" customWidth="1"/>
    <col min="4" max="4" width="15" customWidth="1"/>
    <col min="5" max="5" width="13.5703125" customWidth="1"/>
  </cols>
  <sheetData>
    <row r="3" spans="1:6" s="180" customFormat="1" x14ac:dyDescent="0.25">
      <c r="A3" s="179"/>
      <c r="B3" s="179"/>
      <c r="C3" s="179"/>
      <c r="D3" s="179"/>
      <c r="E3" s="10" t="s">
        <v>622</v>
      </c>
    </row>
    <row r="4" spans="1:6" x14ac:dyDescent="0.25">
      <c r="A4" s="823" t="s">
        <v>651</v>
      </c>
      <c r="B4" s="823"/>
      <c r="C4" s="823"/>
      <c r="D4" s="823"/>
      <c r="E4" s="823"/>
      <c r="F4" s="181"/>
    </row>
    <row r="5" spans="1:6" ht="18" x14ac:dyDescent="0.25">
      <c r="A5" s="699" t="s">
        <v>296</v>
      </c>
      <c r="C5" s="678"/>
      <c r="D5" s="679"/>
    </row>
    <row r="6" spans="1:6" x14ac:dyDescent="0.25">
      <c r="A6" s="107" t="s">
        <v>146</v>
      </c>
      <c r="B6" s="108"/>
      <c r="C6" s="130" t="s">
        <v>180</v>
      </c>
      <c r="D6" s="127" t="s">
        <v>207</v>
      </c>
      <c r="E6" s="130" t="s">
        <v>208</v>
      </c>
    </row>
    <row r="7" spans="1:6" x14ac:dyDescent="0.25">
      <c r="A7" s="110" t="s">
        <v>25</v>
      </c>
      <c r="B7" s="110" t="s">
        <v>149</v>
      </c>
      <c r="C7" s="130" t="s">
        <v>206</v>
      </c>
      <c r="D7" s="127" t="s">
        <v>623</v>
      </c>
      <c r="E7" s="130" t="s">
        <v>206</v>
      </c>
    </row>
    <row r="8" spans="1:6" x14ac:dyDescent="0.25">
      <c r="A8" s="111"/>
      <c r="B8" s="112"/>
      <c r="C8" s="130" t="s">
        <v>562</v>
      </c>
      <c r="D8" s="127" t="s">
        <v>624</v>
      </c>
      <c r="E8" s="130" t="s">
        <v>585</v>
      </c>
    </row>
    <row r="9" spans="1:6" x14ac:dyDescent="0.25">
      <c r="A9" s="113">
        <v>1</v>
      </c>
      <c r="B9" s="113">
        <v>2</v>
      </c>
      <c r="C9" s="113">
        <v>3</v>
      </c>
      <c r="D9" s="113">
        <v>4</v>
      </c>
      <c r="E9" s="113">
        <v>5</v>
      </c>
    </row>
    <row r="10" spans="1:6" x14ac:dyDescent="0.25">
      <c r="A10" s="171" t="s">
        <v>511</v>
      </c>
      <c r="B10" s="172"/>
      <c r="C10" s="117"/>
      <c r="D10" s="117"/>
      <c r="E10" s="117"/>
    </row>
    <row r="11" spans="1:6" x14ac:dyDescent="0.25">
      <c r="A11" s="82">
        <v>1</v>
      </c>
      <c r="B11" s="83" t="s">
        <v>210</v>
      </c>
      <c r="C11" s="83"/>
      <c r="D11" s="83"/>
      <c r="E11" s="83"/>
    </row>
    <row r="12" spans="1:6" x14ac:dyDescent="0.25">
      <c r="A12" s="82"/>
      <c r="B12" s="85" t="s">
        <v>420</v>
      </c>
      <c r="C12" s="446"/>
      <c r="D12" s="446"/>
      <c r="E12" s="446"/>
    </row>
    <row r="13" spans="1:6" x14ac:dyDescent="0.25">
      <c r="A13" s="82"/>
      <c r="B13" s="85" t="s">
        <v>421</v>
      </c>
      <c r="C13" s="446"/>
      <c r="D13" s="446"/>
      <c r="E13" s="446"/>
    </row>
    <row r="14" spans="1:6" x14ac:dyDescent="0.25">
      <c r="A14" s="82"/>
      <c r="B14" s="85" t="s">
        <v>205</v>
      </c>
      <c r="C14" s="312">
        <f>C12+C13</f>
        <v>0</v>
      </c>
      <c r="D14" s="312">
        <f t="shared" ref="D14" si="0">D12+D13</f>
        <v>0</v>
      </c>
      <c r="E14" s="312">
        <f>E13+E12</f>
        <v>0</v>
      </c>
    </row>
    <row r="15" spans="1:6" x14ac:dyDescent="0.25">
      <c r="A15" s="173"/>
      <c r="B15" s="174"/>
      <c r="C15" s="83"/>
      <c r="D15" s="83"/>
      <c r="E15" s="83"/>
    </row>
    <row r="16" spans="1:6" x14ac:dyDescent="0.25">
      <c r="A16" s="82">
        <v>2</v>
      </c>
      <c r="B16" s="83" t="s">
        <v>204</v>
      </c>
      <c r="C16" s="83"/>
      <c r="D16" s="83"/>
      <c r="E16" s="83"/>
    </row>
    <row r="17" spans="1:5" x14ac:dyDescent="0.25">
      <c r="A17" s="82"/>
      <c r="B17" s="85" t="s">
        <v>420</v>
      </c>
      <c r="C17" s="449"/>
      <c r="D17" s="449"/>
      <c r="E17" s="449"/>
    </row>
    <row r="18" spans="1:5" x14ac:dyDescent="0.25">
      <c r="A18" s="82"/>
      <c r="B18" s="85" t="s">
        <v>421</v>
      </c>
      <c r="C18" s="449"/>
      <c r="D18" s="449"/>
      <c r="E18" s="449"/>
    </row>
    <row r="19" spans="1:5" x14ac:dyDescent="0.25">
      <c r="A19" s="82"/>
      <c r="B19" s="85" t="s">
        <v>205</v>
      </c>
      <c r="C19" s="312">
        <f t="shared" ref="C19" si="1">C17+C18</f>
        <v>0</v>
      </c>
      <c r="D19" s="312">
        <f t="shared" ref="D19:E19" si="2">D17+D18</f>
        <v>0</v>
      </c>
      <c r="E19" s="312">
        <f t="shared" si="2"/>
        <v>0</v>
      </c>
    </row>
    <row r="20" spans="1:5" x14ac:dyDescent="0.25">
      <c r="A20" s="82"/>
      <c r="B20" s="85"/>
      <c r="C20" s="83"/>
      <c r="D20" s="83"/>
      <c r="E20" s="83"/>
    </row>
    <row r="21" spans="1:5" x14ac:dyDescent="0.25">
      <c r="A21" s="82">
        <v>3</v>
      </c>
      <c r="B21" s="83" t="s">
        <v>209</v>
      </c>
      <c r="C21" s="83"/>
      <c r="D21" s="83"/>
      <c r="E21" s="83"/>
    </row>
    <row r="22" spans="1:5" x14ac:dyDescent="0.25">
      <c r="A22" s="82"/>
      <c r="B22" s="85" t="s">
        <v>420</v>
      </c>
      <c r="C22" s="334"/>
      <c r="D22" s="334"/>
      <c r="E22" s="334"/>
    </row>
    <row r="23" spans="1:5" x14ac:dyDescent="0.25">
      <c r="A23" s="82"/>
      <c r="B23" s="85" t="s">
        <v>421</v>
      </c>
      <c r="C23" s="334"/>
      <c r="D23" s="334"/>
      <c r="E23" s="334"/>
    </row>
    <row r="24" spans="1:5" x14ac:dyDescent="0.25">
      <c r="A24" s="82"/>
      <c r="B24" s="85" t="s">
        <v>205</v>
      </c>
      <c r="C24" s="312">
        <f t="shared" ref="C24" si="3">C22+C23</f>
        <v>0</v>
      </c>
      <c r="D24" s="312">
        <f t="shared" ref="D24" si="4">D22+D23</f>
        <v>0</v>
      </c>
      <c r="E24" s="312">
        <f t="shared" ref="E24" si="5">E22+E23</f>
        <v>0</v>
      </c>
    </row>
    <row r="25" spans="1:5" x14ac:dyDescent="0.25">
      <c r="A25" s="82"/>
      <c r="B25" s="85"/>
      <c r="C25" s="83"/>
      <c r="D25" s="83"/>
      <c r="E25" s="83"/>
    </row>
    <row r="26" spans="1:5" x14ac:dyDescent="0.25">
      <c r="A26" s="308"/>
      <c r="B26" s="225" t="s">
        <v>144</v>
      </c>
      <c r="C26" s="313">
        <f>C24+C19+C14</f>
        <v>0</v>
      </c>
      <c r="D26" s="313">
        <f t="shared" ref="D26:E26" si="6">D24+D19+D14</f>
        <v>0</v>
      </c>
      <c r="E26" s="313">
        <f t="shared" si="6"/>
        <v>0</v>
      </c>
    </row>
    <row r="27" spans="1:5" x14ac:dyDescent="0.25">
      <c r="A27" s="82"/>
      <c r="B27" s="85"/>
      <c r="C27" s="83"/>
      <c r="D27" s="83"/>
      <c r="E27" s="83"/>
    </row>
    <row r="28" spans="1:5" x14ac:dyDescent="0.25">
      <c r="A28" s="171" t="s">
        <v>425</v>
      </c>
      <c r="B28" s="172"/>
      <c r="C28" s="83"/>
      <c r="D28" s="83"/>
      <c r="E28" s="83"/>
    </row>
    <row r="29" spans="1:5" x14ac:dyDescent="0.25">
      <c r="A29" s="82">
        <v>1</v>
      </c>
      <c r="B29" s="83" t="s">
        <v>210</v>
      </c>
      <c r="C29" s="334"/>
      <c r="D29" s="334"/>
      <c r="E29" s="334"/>
    </row>
    <row r="30" spans="1:5" x14ac:dyDescent="0.25">
      <c r="A30" s="82">
        <v>2</v>
      </c>
      <c r="B30" s="83" t="s">
        <v>204</v>
      </c>
      <c r="C30" s="334"/>
      <c r="D30" s="334"/>
      <c r="E30" s="334"/>
    </row>
    <row r="31" spans="1:5" x14ac:dyDescent="0.25">
      <c r="A31" s="82">
        <v>3</v>
      </c>
      <c r="B31" s="83" t="s">
        <v>209</v>
      </c>
      <c r="C31" s="334"/>
      <c r="D31" s="446"/>
      <c r="E31" s="334"/>
    </row>
    <row r="32" spans="1:5" x14ac:dyDescent="0.25">
      <c r="A32" s="82"/>
      <c r="B32" s="85"/>
      <c r="C32" s="83"/>
      <c r="D32" s="83"/>
      <c r="E32" s="83"/>
    </row>
    <row r="33" spans="1:5" x14ac:dyDescent="0.25">
      <c r="A33" s="308"/>
      <c r="B33" s="225" t="s">
        <v>144</v>
      </c>
      <c r="C33" s="469">
        <f>C29+C30+C31</f>
        <v>0</v>
      </c>
      <c r="D33" s="469">
        <f t="shared" ref="D33:E33" si="7">D29+D30+D31</f>
        <v>0</v>
      </c>
      <c r="E33" s="469">
        <f t="shared" si="7"/>
        <v>0</v>
      </c>
    </row>
    <row r="34" spans="1:5" x14ac:dyDescent="0.25">
      <c r="A34" s="82"/>
      <c r="B34" s="85"/>
      <c r="C34" s="83"/>
      <c r="D34" s="83"/>
      <c r="E34" s="83"/>
    </row>
    <row r="35" spans="1:5" x14ac:dyDescent="0.25">
      <c r="A35" s="171" t="s">
        <v>426</v>
      </c>
      <c r="B35" s="172"/>
      <c r="C35" s="83"/>
      <c r="D35" s="83"/>
      <c r="E35" s="83"/>
    </row>
    <row r="36" spans="1:5" x14ac:dyDescent="0.25">
      <c r="A36" s="82">
        <v>1</v>
      </c>
      <c r="B36" s="83" t="s">
        <v>210</v>
      </c>
      <c r="C36" s="334"/>
      <c r="D36" s="334"/>
      <c r="E36" s="334"/>
    </row>
    <row r="37" spans="1:5" x14ac:dyDescent="0.25">
      <c r="A37" s="82">
        <v>2</v>
      </c>
      <c r="B37" s="83" t="s">
        <v>204</v>
      </c>
      <c r="C37" s="334"/>
      <c r="D37" s="334"/>
      <c r="E37" s="334"/>
    </row>
    <row r="38" spans="1:5" s="414" customFormat="1" x14ac:dyDescent="0.25">
      <c r="A38" s="82">
        <v>3</v>
      </c>
      <c r="B38" s="83" t="s">
        <v>209</v>
      </c>
      <c r="C38" s="334"/>
      <c r="D38" s="334"/>
      <c r="E38" s="334"/>
    </row>
    <row r="39" spans="1:5" s="414" customFormat="1" x14ac:dyDescent="0.25">
      <c r="A39" s="82">
        <v>4</v>
      </c>
      <c r="B39" s="83" t="s">
        <v>422</v>
      </c>
      <c r="C39" s="334"/>
      <c r="D39" s="334"/>
      <c r="E39" s="334"/>
    </row>
    <row r="40" spans="1:5" s="414" customFormat="1" x14ac:dyDescent="0.25">
      <c r="A40" s="82">
        <v>5</v>
      </c>
      <c r="B40" s="83" t="s">
        <v>423</v>
      </c>
      <c r="C40" s="334"/>
      <c r="D40" s="334"/>
      <c r="E40" s="334"/>
    </row>
    <row r="41" spans="1:5" s="414" customFormat="1" x14ac:dyDescent="0.25">
      <c r="A41" s="82">
        <v>6</v>
      </c>
      <c r="B41" s="83" t="s">
        <v>424</v>
      </c>
      <c r="C41" s="334"/>
      <c r="D41" s="334"/>
      <c r="E41" s="334"/>
    </row>
    <row r="42" spans="1:5" x14ac:dyDescent="0.25">
      <c r="A42" s="82"/>
      <c r="B42" s="85"/>
      <c r="C42" s="83"/>
      <c r="D42" s="83"/>
      <c r="E42" s="83"/>
    </row>
    <row r="43" spans="1:5" x14ac:dyDescent="0.25">
      <c r="A43" s="305"/>
      <c r="B43" s="225" t="s">
        <v>144</v>
      </c>
      <c r="C43" s="450">
        <f>SUM(C36:C41)</f>
        <v>0</v>
      </c>
      <c r="D43" s="450">
        <f t="shared" ref="D43:E43" si="8">SUM(D36:D41)</f>
        <v>0</v>
      </c>
      <c r="E43" s="450">
        <f t="shared" si="8"/>
        <v>0</v>
      </c>
    </row>
    <row r="44" spans="1:5" x14ac:dyDescent="0.25">
      <c r="A44" s="171" t="s">
        <v>427</v>
      </c>
      <c r="B44" s="172"/>
      <c r="C44" s="83"/>
      <c r="D44" s="83"/>
      <c r="E44" s="83"/>
    </row>
    <row r="45" spans="1:5" x14ac:dyDescent="0.25">
      <c r="A45" s="82"/>
      <c r="B45" s="83"/>
      <c r="C45" s="83"/>
      <c r="D45" s="83"/>
      <c r="E45" s="83"/>
    </row>
    <row r="46" spans="1:5" x14ac:dyDescent="0.25">
      <c r="A46" s="82"/>
      <c r="B46" s="83" t="s">
        <v>211</v>
      </c>
      <c r="C46" s="342"/>
      <c r="D46" s="342"/>
      <c r="E46" s="342"/>
    </row>
    <row r="47" spans="1:5" x14ac:dyDescent="0.25">
      <c r="A47" s="82"/>
      <c r="B47" s="83"/>
      <c r="C47" s="83"/>
      <c r="D47" s="83"/>
      <c r="E47" s="83"/>
    </row>
    <row r="48" spans="1:5" x14ac:dyDescent="0.25">
      <c r="A48" s="87"/>
      <c r="B48" s="74"/>
      <c r="C48" s="119"/>
      <c r="D48" s="119"/>
      <c r="E48" s="119"/>
    </row>
    <row r="49" spans="1:5" s="414" customFormat="1" x14ac:dyDescent="0.25">
      <c r="A49" s="230"/>
      <c r="B49" s="521"/>
      <c r="C49" s="230">
        <v>20</v>
      </c>
      <c r="D49" s="62"/>
      <c r="E49" s="62"/>
    </row>
  </sheetData>
  <mergeCells count="1">
    <mergeCell ref="A4:E4"/>
  </mergeCells>
  <pageMargins left="0.70866141732283472" right="0.70866141732283472" top="0.74803149606299213" bottom="0.74803149606299213" header="0.31496062992125984" footer="0.31496062992125984"/>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view="pageBreakPreview" zoomScale="85" zoomScaleNormal="100" zoomScaleSheetLayoutView="85" workbookViewId="0"/>
  </sheetViews>
  <sheetFormatPr defaultRowHeight="12" x14ac:dyDescent="0.2"/>
  <cols>
    <col min="1" max="1" width="8.7109375" style="146" customWidth="1"/>
    <col min="2" max="2" width="7.5703125" style="146" customWidth="1"/>
    <col min="3" max="3" width="6.7109375" style="146" customWidth="1"/>
    <col min="4" max="4" width="6.85546875" style="146" customWidth="1"/>
    <col min="5" max="5" width="6.7109375" style="146" customWidth="1"/>
    <col min="6" max="6" width="6.28515625" style="146" customWidth="1"/>
    <col min="7" max="7" width="6.7109375" style="146" customWidth="1"/>
    <col min="8" max="8" width="7.28515625" style="146" customWidth="1"/>
    <col min="9" max="9" width="7.42578125" style="146" customWidth="1"/>
    <col min="10" max="10" width="7.5703125" style="146" customWidth="1"/>
    <col min="11" max="11" width="6.85546875" style="146" customWidth="1"/>
    <col min="12" max="12" width="7.140625" style="146" customWidth="1"/>
    <col min="13" max="13" width="7.85546875" style="146" customWidth="1"/>
    <col min="14" max="14" width="7.7109375" style="146" customWidth="1"/>
    <col min="15" max="15" width="12.140625" style="146" customWidth="1"/>
    <col min="16" max="16" width="1.85546875" style="146" hidden="1" customWidth="1"/>
    <col min="17" max="256" width="9.140625" style="146"/>
    <col min="257" max="257" width="8.7109375" style="146" customWidth="1"/>
    <col min="258" max="258" width="6.7109375" style="146" customWidth="1"/>
    <col min="259" max="259" width="6" style="146" customWidth="1"/>
    <col min="260" max="260" width="5.42578125" style="146" customWidth="1"/>
    <col min="261" max="261" width="5.7109375" style="146" customWidth="1"/>
    <col min="262" max="262" width="5.140625" style="146" customWidth="1"/>
    <col min="263" max="263" width="5.28515625" style="146" customWidth="1"/>
    <col min="264" max="264" width="5.5703125" style="146" customWidth="1"/>
    <col min="265" max="265" width="5.7109375" style="146" customWidth="1"/>
    <col min="266" max="266" width="5.5703125" style="146" customWidth="1"/>
    <col min="267" max="267" width="5.42578125" style="146" customWidth="1"/>
    <col min="268" max="269" width="6.140625" style="146" customWidth="1"/>
    <col min="270" max="270" width="9.5703125" style="146" customWidth="1"/>
    <col min="271" max="271" width="12.140625" style="146" customWidth="1"/>
    <col min="272" max="272" width="0" style="146" hidden="1" customWidth="1"/>
    <col min="273" max="512" width="9.140625" style="146"/>
    <col min="513" max="513" width="8.7109375" style="146" customWidth="1"/>
    <col min="514" max="514" width="6.7109375" style="146" customWidth="1"/>
    <col min="515" max="515" width="6" style="146" customWidth="1"/>
    <col min="516" max="516" width="5.42578125" style="146" customWidth="1"/>
    <col min="517" max="517" width="5.7109375" style="146" customWidth="1"/>
    <col min="518" max="518" width="5.140625" style="146" customWidth="1"/>
    <col min="519" max="519" width="5.28515625" style="146" customWidth="1"/>
    <col min="520" max="520" width="5.5703125" style="146" customWidth="1"/>
    <col min="521" max="521" width="5.7109375" style="146" customWidth="1"/>
    <col min="522" max="522" width="5.5703125" style="146" customWidth="1"/>
    <col min="523" max="523" width="5.42578125" style="146" customWidth="1"/>
    <col min="524" max="525" width="6.140625" style="146" customWidth="1"/>
    <col min="526" max="526" width="9.5703125" style="146" customWidth="1"/>
    <col min="527" max="527" width="12.140625" style="146" customWidth="1"/>
    <col min="528" max="528" width="0" style="146" hidden="1" customWidth="1"/>
    <col min="529" max="768" width="9.140625" style="146"/>
    <col min="769" max="769" width="8.7109375" style="146" customWidth="1"/>
    <col min="770" max="770" width="6.7109375" style="146" customWidth="1"/>
    <col min="771" max="771" width="6" style="146" customWidth="1"/>
    <col min="772" max="772" width="5.42578125" style="146" customWidth="1"/>
    <col min="773" max="773" width="5.7109375" style="146" customWidth="1"/>
    <col min="774" max="774" width="5.140625" style="146" customWidth="1"/>
    <col min="775" max="775" width="5.28515625" style="146" customWidth="1"/>
    <col min="776" max="776" width="5.5703125" style="146" customWidth="1"/>
    <col min="777" max="777" width="5.7109375" style="146" customWidth="1"/>
    <col min="778" max="778" width="5.5703125" style="146" customWidth="1"/>
    <col min="779" max="779" width="5.42578125" style="146" customWidth="1"/>
    <col min="780" max="781" width="6.140625" style="146" customWidth="1"/>
    <col min="782" max="782" width="9.5703125" style="146" customWidth="1"/>
    <col min="783" max="783" width="12.140625" style="146" customWidth="1"/>
    <col min="784" max="784" width="0" style="146" hidden="1" customWidth="1"/>
    <col min="785" max="1024" width="9.140625" style="146"/>
    <col min="1025" max="1025" width="8.7109375" style="146" customWidth="1"/>
    <col min="1026" max="1026" width="6.7109375" style="146" customWidth="1"/>
    <col min="1027" max="1027" width="6" style="146" customWidth="1"/>
    <col min="1028" max="1028" width="5.42578125" style="146" customWidth="1"/>
    <col min="1029" max="1029" width="5.7109375" style="146" customWidth="1"/>
    <col min="1030" max="1030" width="5.140625" style="146" customWidth="1"/>
    <col min="1031" max="1031" width="5.28515625" style="146" customWidth="1"/>
    <col min="1032" max="1032" width="5.5703125" style="146" customWidth="1"/>
    <col min="1033" max="1033" width="5.7109375" style="146" customWidth="1"/>
    <col min="1034" max="1034" width="5.5703125" style="146" customWidth="1"/>
    <col min="1035" max="1035" width="5.42578125" style="146" customWidth="1"/>
    <col min="1036" max="1037" width="6.140625" style="146" customWidth="1"/>
    <col min="1038" max="1038" width="9.5703125" style="146" customWidth="1"/>
    <col min="1039" max="1039" width="12.140625" style="146" customWidth="1"/>
    <col min="1040" max="1040" width="0" style="146" hidden="1" customWidth="1"/>
    <col min="1041" max="1280" width="9.140625" style="146"/>
    <col min="1281" max="1281" width="8.7109375" style="146" customWidth="1"/>
    <col min="1282" max="1282" width="6.7109375" style="146" customWidth="1"/>
    <col min="1283" max="1283" width="6" style="146" customWidth="1"/>
    <col min="1284" max="1284" width="5.42578125" style="146" customWidth="1"/>
    <col min="1285" max="1285" width="5.7109375" style="146" customWidth="1"/>
    <col min="1286" max="1286" width="5.140625" style="146" customWidth="1"/>
    <col min="1287" max="1287" width="5.28515625" style="146" customWidth="1"/>
    <col min="1288" max="1288" width="5.5703125" style="146" customWidth="1"/>
    <col min="1289" max="1289" width="5.7109375" style="146" customWidth="1"/>
    <col min="1290" max="1290" width="5.5703125" style="146" customWidth="1"/>
    <col min="1291" max="1291" width="5.42578125" style="146" customWidth="1"/>
    <col min="1292" max="1293" width="6.140625" style="146" customWidth="1"/>
    <col min="1294" max="1294" width="9.5703125" style="146" customWidth="1"/>
    <col min="1295" max="1295" width="12.140625" style="146" customWidth="1"/>
    <col min="1296" max="1296" width="0" style="146" hidden="1" customWidth="1"/>
    <col min="1297" max="1536" width="9.140625" style="146"/>
    <col min="1537" max="1537" width="8.7109375" style="146" customWidth="1"/>
    <col min="1538" max="1538" width="6.7109375" style="146" customWidth="1"/>
    <col min="1539" max="1539" width="6" style="146" customWidth="1"/>
    <col min="1540" max="1540" width="5.42578125" style="146" customWidth="1"/>
    <col min="1541" max="1541" width="5.7109375" style="146" customWidth="1"/>
    <col min="1542" max="1542" width="5.140625" style="146" customWidth="1"/>
    <col min="1543" max="1543" width="5.28515625" style="146" customWidth="1"/>
    <col min="1544" max="1544" width="5.5703125" style="146" customWidth="1"/>
    <col min="1545" max="1545" width="5.7109375" style="146" customWidth="1"/>
    <col min="1546" max="1546" width="5.5703125" style="146" customWidth="1"/>
    <col min="1547" max="1547" width="5.42578125" style="146" customWidth="1"/>
    <col min="1548" max="1549" width="6.140625" style="146" customWidth="1"/>
    <col min="1550" max="1550" width="9.5703125" style="146" customWidth="1"/>
    <col min="1551" max="1551" width="12.140625" style="146" customWidth="1"/>
    <col min="1552" max="1552" width="0" style="146" hidden="1" customWidth="1"/>
    <col min="1553" max="1792" width="9.140625" style="146"/>
    <col min="1793" max="1793" width="8.7109375" style="146" customWidth="1"/>
    <col min="1794" max="1794" width="6.7109375" style="146" customWidth="1"/>
    <col min="1795" max="1795" width="6" style="146" customWidth="1"/>
    <col min="1796" max="1796" width="5.42578125" style="146" customWidth="1"/>
    <col min="1797" max="1797" width="5.7109375" style="146" customWidth="1"/>
    <col min="1798" max="1798" width="5.140625" style="146" customWidth="1"/>
    <col min="1799" max="1799" width="5.28515625" style="146" customWidth="1"/>
    <col min="1800" max="1800" width="5.5703125" style="146" customWidth="1"/>
    <col min="1801" max="1801" width="5.7109375" style="146" customWidth="1"/>
    <col min="1802" max="1802" width="5.5703125" style="146" customWidth="1"/>
    <col min="1803" max="1803" width="5.42578125" style="146" customWidth="1"/>
    <col min="1804" max="1805" width="6.140625" style="146" customWidth="1"/>
    <col min="1806" max="1806" width="9.5703125" style="146" customWidth="1"/>
    <col min="1807" max="1807" width="12.140625" style="146" customWidth="1"/>
    <col min="1808" max="1808" width="0" style="146" hidden="1" customWidth="1"/>
    <col min="1809" max="2048" width="9.140625" style="146"/>
    <col min="2049" max="2049" width="8.7109375" style="146" customWidth="1"/>
    <col min="2050" max="2050" width="6.7109375" style="146" customWidth="1"/>
    <col min="2051" max="2051" width="6" style="146" customWidth="1"/>
    <col min="2052" max="2052" width="5.42578125" style="146" customWidth="1"/>
    <col min="2053" max="2053" width="5.7109375" style="146" customWidth="1"/>
    <col min="2054" max="2054" width="5.140625" style="146" customWidth="1"/>
    <col min="2055" max="2055" width="5.28515625" style="146" customWidth="1"/>
    <col min="2056" max="2056" width="5.5703125" style="146" customWidth="1"/>
    <col min="2057" max="2057" width="5.7109375" style="146" customWidth="1"/>
    <col min="2058" max="2058" width="5.5703125" style="146" customWidth="1"/>
    <col min="2059" max="2059" width="5.42578125" style="146" customWidth="1"/>
    <col min="2060" max="2061" width="6.140625" style="146" customWidth="1"/>
    <col min="2062" max="2062" width="9.5703125" style="146" customWidth="1"/>
    <col min="2063" max="2063" width="12.140625" style="146" customWidth="1"/>
    <col min="2064" max="2064" width="0" style="146" hidden="1" customWidth="1"/>
    <col min="2065" max="2304" width="9.140625" style="146"/>
    <col min="2305" max="2305" width="8.7109375" style="146" customWidth="1"/>
    <col min="2306" max="2306" width="6.7109375" style="146" customWidth="1"/>
    <col min="2307" max="2307" width="6" style="146" customWidth="1"/>
    <col min="2308" max="2308" width="5.42578125" style="146" customWidth="1"/>
    <col min="2309" max="2309" width="5.7109375" style="146" customWidth="1"/>
    <col min="2310" max="2310" width="5.140625" style="146" customWidth="1"/>
    <col min="2311" max="2311" width="5.28515625" style="146" customWidth="1"/>
    <col min="2312" max="2312" width="5.5703125" style="146" customWidth="1"/>
    <col min="2313" max="2313" width="5.7109375" style="146" customWidth="1"/>
    <col min="2314" max="2314" width="5.5703125" style="146" customWidth="1"/>
    <col min="2315" max="2315" width="5.42578125" style="146" customWidth="1"/>
    <col min="2316" max="2317" width="6.140625" style="146" customWidth="1"/>
    <col min="2318" max="2318" width="9.5703125" style="146" customWidth="1"/>
    <col min="2319" max="2319" width="12.140625" style="146" customWidth="1"/>
    <col min="2320" max="2320" width="0" style="146" hidden="1" customWidth="1"/>
    <col min="2321" max="2560" width="9.140625" style="146"/>
    <col min="2561" max="2561" width="8.7109375" style="146" customWidth="1"/>
    <col min="2562" max="2562" width="6.7109375" style="146" customWidth="1"/>
    <col min="2563" max="2563" width="6" style="146" customWidth="1"/>
    <col min="2564" max="2564" width="5.42578125" style="146" customWidth="1"/>
    <col min="2565" max="2565" width="5.7109375" style="146" customWidth="1"/>
    <col min="2566" max="2566" width="5.140625" style="146" customWidth="1"/>
    <col min="2567" max="2567" width="5.28515625" style="146" customWidth="1"/>
    <col min="2568" max="2568" width="5.5703125" style="146" customWidth="1"/>
    <col min="2569" max="2569" width="5.7109375" style="146" customWidth="1"/>
    <col min="2570" max="2570" width="5.5703125" style="146" customWidth="1"/>
    <col min="2571" max="2571" width="5.42578125" style="146" customWidth="1"/>
    <col min="2572" max="2573" width="6.140625" style="146" customWidth="1"/>
    <col min="2574" max="2574" width="9.5703125" style="146" customWidth="1"/>
    <col min="2575" max="2575" width="12.140625" style="146" customWidth="1"/>
    <col min="2576" max="2576" width="0" style="146" hidden="1" customWidth="1"/>
    <col min="2577" max="2816" width="9.140625" style="146"/>
    <col min="2817" max="2817" width="8.7109375" style="146" customWidth="1"/>
    <col min="2818" max="2818" width="6.7109375" style="146" customWidth="1"/>
    <col min="2819" max="2819" width="6" style="146" customWidth="1"/>
    <col min="2820" max="2820" width="5.42578125" style="146" customWidth="1"/>
    <col min="2821" max="2821" width="5.7109375" style="146" customWidth="1"/>
    <col min="2822" max="2822" width="5.140625" style="146" customWidth="1"/>
    <col min="2823" max="2823" width="5.28515625" style="146" customWidth="1"/>
    <col min="2824" max="2824" width="5.5703125" style="146" customWidth="1"/>
    <col min="2825" max="2825" width="5.7109375" style="146" customWidth="1"/>
    <col min="2826" max="2826" width="5.5703125" style="146" customWidth="1"/>
    <col min="2827" max="2827" width="5.42578125" style="146" customWidth="1"/>
    <col min="2828" max="2829" width="6.140625" style="146" customWidth="1"/>
    <col min="2830" max="2830" width="9.5703125" style="146" customWidth="1"/>
    <col min="2831" max="2831" width="12.140625" style="146" customWidth="1"/>
    <col min="2832" max="2832" width="0" style="146" hidden="1" customWidth="1"/>
    <col min="2833" max="3072" width="9.140625" style="146"/>
    <col min="3073" max="3073" width="8.7109375" style="146" customWidth="1"/>
    <col min="3074" max="3074" width="6.7109375" style="146" customWidth="1"/>
    <col min="3075" max="3075" width="6" style="146" customWidth="1"/>
    <col min="3076" max="3076" width="5.42578125" style="146" customWidth="1"/>
    <col min="3077" max="3077" width="5.7109375" style="146" customWidth="1"/>
    <col min="3078" max="3078" width="5.140625" style="146" customWidth="1"/>
    <col min="3079" max="3079" width="5.28515625" style="146" customWidth="1"/>
    <col min="3080" max="3080" width="5.5703125" style="146" customWidth="1"/>
    <col min="3081" max="3081" width="5.7109375" style="146" customWidth="1"/>
    <col min="3082" max="3082" width="5.5703125" style="146" customWidth="1"/>
    <col min="3083" max="3083" width="5.42578125" style="146" customWidth="1"/>
    <col min="3084" max="3085" width="6.140625" style="146" customWidth="1"/>
    <col min="3086" max="3086" width="9.5703125" style="146" customWidth="1"/>
    <col min="3087" max="3087" width="12.140625" style="146" customWidth="1"/>
    <col min="3088" max="3088" width="0" style="146" hidden="1" customWidth="1"/>
    <col min="3089" max="3328" width="9.140625" style="146"/>
    <col min="3329" max="3329" width="8.7109375" style="146" customWidth="1"/>
    <col min="3330" max="3330" width="6.7109375" style="146" customWidth="1"/>
    <col min="3331" max="3331" width="6" style="146" customWidth="1"/>
    <col min="3332" max="3332" width="5.42578125" style="146" customWidth="1"/>
    <col min="3333" max="3333" width="5.7109375" style="146" customWidth="1"/>
    <col min="3334" max="3334" width="5.140625" style="146" customWidth="1"/>
    <col min="3335" max="3335" width="5.28515625" style="146" customWidth="1"/>
    <col min="3336" max="3336" width="5.5703125" style="146" customWidth="1"/>
    <col min="3337" max="3337" width="5.7109375" style="146" customWidth="1"/>
    <col min="3338" max="3338" width="5.5703125" style="146" customWidth="1"/>
    <col min="3339" max="3339" width="5.42578125" style="146" customWidth="1"/>
    <col min="3340" max="3341" width="6.140625" style="146" customWidth="1"/>
    <col min="3342" max="3342" width="9.5703125" style="146" customWidth="1"/>
    <col min="3343" max="3343" width="12.140625" style="146" customWidth="1"/>
    <col min="3344" max="3344" width="0" style="146" hidden="1" customWidth="1"/>
    <col min="3345" max="3584" width="9.140625" style="146"/>
    <col min="3585" max="3585" width="8.7109375" style="146" customWidth="1"/>
    <col min="3586" max="3586" width="6.7109375" style="146" customWidth="1"/>
    <col min="3587" max="3587" width="6" style="146" customWidth="1"/>
    <col min="3588" max="3588" width="5.42578125" style="146" customWidth="1"/>
    <col min="3589" max="3589" width="5.7109375" style="146" customWidth="1"/>
    <col min="3590" max="3590" width="5.140625" style="146" customWidth="1"/>
    <col min="3591" max="3591" width="5.28515625" style="146" customWidth="1"/>
    <col min="3592" max="3592" width="5.5703125" style="146" customWidth="1"/>
    <col min="3593" max="3593" width="5.7109375" style="146" customWidth="1"/>
    <col min="3594" max="3594" width="5.5703125" style="146" customWidth="1"/>
    <col min="3595" max="3595" width="5.42578125" style="146" customWidth="1"/>
    <col min="3596" max="3597" width="6.140625" style="146" customWidth="1"/>
    <col min="3598" max="3598" width="9.5703125" style="146" customWidth="1"/>
    <col min="3599" max="3599" width="12.140625" style="146" customWidth="1"/>
    <col min="3600" max="3600" width="0" style="146" hidden="1" customWidth="1"/>
    <col min="3601" max="3840" width="9.140625" style="146"/>
    <col min="3841" max="3841" width="8.7109375" style="146" customWidth="1"/>
    <col min="3842" max="3842" width="6.7109375" style="146" customWidth="1"/>
    <col min="3843" max="3843" width="6" style="146" customWidth="1"/>
    <col min="3844" max="3844" width="5.42578125" style="146" customWidth="1"/>
    <col min="3845" max="3845" width="5.7109375" style="146" customWidth="1"/>
    <col min="3846" max="3846" width="5.140625" style="146" customWidth="1"/>
    <col min="3847" max="3847" width="5.28515625" style="146" customWidth="1"/>
    <col min="3848" max="3848" width="5.5703125" style="146" customWidth="1"/>
    <col min="3849" max="3849" width="5.7109375" style="146" customWidth="1"/>
    <col min="3850" max="3850" width="5.5703125" style="146" customWidth="1"/>
    <col min="3851" max="3851" width="5.42578125" style="146" customWidth="1"/>
    <col min="3852" max="3853" width="6.140625" style="146" customWidth="1"/>
    <col min="3854" max="3854" width="9.5703125" style="146" customWidth="1"/>
    <col min="3855" max="3855" width="12.140625" style="146" customWidth="1"/>
    <col min="3856" max="3856" width="0" style="146" hidden="1" customWidth="1"/>
    <col min="3857" max="4096" width="9.140625" style="146"/>
    <col min="4097" max="4097" width="8.7109375" style="146" customWidth="1"/>
    <col min="4098" max="4098" width="6.7109375" style="146" customWidth="1"/>
    <col min="4099" max="4099" width="6" style="146" customWidth="1"/>
    <col min="4100" max="4100" width="5.42578125" style="146" customWidth="1"/>
    <col min="4101" max="4101" width="5.7109375" style="146" customWidth="1"/>
    <col min="4102" max="4102" width="5.140625" style="146" customWidth="1"/>
    <col min="4103" max="4103" width="5.28515625" style="146" customWidth="1"/>
    <col min="4104" max="4104" width="5.5703125" style="146" customWidth="1"/>
    <col min="4105" max="4105" width="5.7109375" style="146" customWidth="1"/>
    <col min="4106" max="4106" width="5.5703125" style="146" customWidth="1"/>
    <col min="4107" max="4107" width="5.42578125" style="146" customWidth="1"/>
    <col min="4108" max="4109" width="6.140625" style="146" customWidth="1"/>
    <col min="4110" max="4110" width="9.5703125" style="146" customWidth="1"/>
    <col min="4111" max="4111" width="12.140625" style="146" customWidth="1"/>
    <col min="4112" max="4112" width="0" style="146" hidden="1" customWidth="1"/>
    <col min="4113" max="4352" width="9.140625" style="146"/>
    <col min="4353" max="4353" width="8.7109375" style="146" customWidth="1"/>
    <col min="4354" max="4354" width="6.7109375" style="146" customWidth="1"/>
    <col min="4355" max="4355" width="6" style="146" customWidth="1"/>
    <col min="4356" max="4356" width="5.42578125" style="146" customWidth="1"/>
    <col min="4357" max="4357" width="5.7109375" style="146" customWidth="1"/>
    <col min="4358" max="4358" width="5.140625" style="146" customWidth="1"/>
    <col min="4359" max="4359" width="5.28515625" style="146" customWidth="1"/>
    <col min="4360" max="4360" width="5.5703125" style="146" customWidth="1"/>
    <col min="4361" max="4361" width="5.7109375" style="146" customWidth="1"/>
    <col min="4362" max="4362" width="5.5703125" style="146" customWidth="1"/>
    <col min="4363" max="4363" width="5.42578125" style="146" customWidth="1"/>
    <col min="4364" max="4365" width="6.140625" style="146" customWidth="1"/>
    <col min="4366" max="4366" width="9.5703125" style="146" customWidth="1"/>
    <col min="4367" max="4367" width="12.140625" style="146" customWidth="1"/>
    <col min="4368" max="4368" width="0" style="146" hidden="1" customWidth="1"/>
    <col min="4369" max="4608" width="9.140625" style="146"/>
    <col min="4609" max="4609" width="8.7109375" style="146" customWidth="1"/>
    <col min="4610" max="4610" width="6.7109375" style="146" customWidth="1"/>
    <col min="4611" max="4611" width="6" style="146" customWidth="1"/>
    <col min="4612" max="4612" width="5.42578125" style="146" customWidth="1"/>
    <col min="4613" max="4613" width="5.7109375" style="146" customWidth="1"/>
    <col min="4614" max="4614" width="5.140625" style="146" customWidth="1"/>
    <col min="4615" max="4615" width="5.28515625" style="146" customWidth="1"/>
    <col min="4616" max="4616" width="5.5703125" style="146" customWidth="1"/>
    <col min="4617" max="4617" width="5.7109375" style="146" customWidth="1"/>
    <col min="4618" max="4618" width="5.5703125" style="146" customWidth="1"/>
    <col min="4619" max="4619" width="5.42578125" style="146" customWidth="1"/>
    <col min="4620" max="4621" width="6.140625" style="146" customWidth="1"/>
    <col min="4622" max="4622" width="9.5703125" style="146" customWidth="1"/>
    <col min="4623" max="4623" width="12.140625" style="146" customWidth="1"/>
    <col min="4624" max="4624" width="0" style="146" hidden="1" customWidth="1"/>
    <col min="4625" max="4864" width="9.140625" style="146"/>
    <col min="4865" max="4865" width="8.7109375" style="146" customWidth="1"/>
    <col min="4866" max="4866" width="6.7109375" style="146" customWidth="1"/>
    <col min="4867" max="4867" width="6" style="146" customWidth="1"/>
    <col min="4868" max="4868" width="5.42578125" style="146" customWidth="1"/>
    <col min="4869" max="4869" width="5.7109375" style="146" customWidth="1"/>
    <col min="4870" max="4870" width="5.140625" style="146" customWidth="1"/>
    <col min="4871" max="4871" width="5.28515625" style="146" customWidth="1"/>
    <col min="4872" max="4872" width="5.5703125" style="146" customWidth="1"/>
    <col min="4873" max="4873" width="5.7109375" style="146" customWidth="1"/>
    <col min="4874" max="4874" width="5.5703125" style="146" customWidth="1"/>
    <col min="4875" max="4875" width="5.42578125" style="146" customWidth="1"/>
    <col min="4876" max="4877" width="6.140625" style="146" customWidth="1"/>
    <col min="4878" max="4878" width="9.5703125" style="146" customWidth="1"/>
    <col min="4879" max="4879" width="12.140625" style="146" customWidth="1"/>
    <col min="4880" max="4880" width="0" style="146" hidden="1" customWidth="1"/>
    <col min="4881" max="5120" width="9.140625" style="146"/>
    <col min="5121" max="5121" width="8.7109375" style="146" customWidth="1"/>
    <col min="5122" max="5122" width="6.7109375" style="146" customWidth="1"/>
    <col min="5123" max="5123" width="6" style="146" customWidth="1"/>
    <col min="5124" max="5124" width="5.42578125" style="146" customWidth="1"/>
    <col min="5125" max="5125" width="5.7109375" style="146" customWidth="1"/>
    <col min="5126" max="5126" width="5.140625" style="146" customWidth="1"/>
    <col min="5127" max="5127" width="5.28515625" style="146" customWidth="1"/>
    <col min="5128" max="5128" width="5.5703125" style="146" customWidth="1"/>
    <col min="5129" max="5129" width="5.7109375" style="146" customWidth="1"/>
    <col min="5130" max="5130" width="5.5703125" style="146" customWidth="1"/>
    <col min="5131" max="5131" width="5.42578125" style="146" customWidth="1"/>
    <col min="5132" max="5133" width="6.140625" style="146" customWidth="1"/>
    <col min="5134" max="5134" width="9.5703125" style="146" customWidth="1"/>
    <col min="5135" max="5135" width="12.140625" style="146" customWidth="1"/>
    <col min="5136" max="5136" width="0" style="146" hidden="1" customWidth="1"/>
    <col min="5137" max="5376" width="9.140625" style="146"/>
    <col min="5377" max="5377" width="8.7109375" style="146" customWidth="1"/>
    <col min="5378" max="5378" width="6.7109375" style="146" customWidth="1"/>
    <col min="5379" max="5379" width="6" style="146" customWidth="1"/>
    <col min="5380" max="5380" width="5.42578125" style="146" customWidth="1"/>
    <col min="5381" max="5381" width="5.7109375" style="146" customWidth="1"/>
    <col min="5382" max="5382" width="5.140625" style="146" customWidth="1"/>
    <col min="5383" max="5383" width="5.28515625" style="146" customWidth="1"/>
    <col min="5384" max="5384" width="5.5703125" style="146" customWidth="1"/>
    <col min="5385" max="5385" width="5.7109375" style="146" customWidth="1"/>
    <col min="5386" max="5386" width="5.5703125" style="146" customWidth="1"/>
    <col min="5387" max="5387" width="5.42578125" style="146" customWidth="1"/>
    <col min="5388" max="5389" width="6.140625" style="146" customWidth="1"/>
    <col min="5390" max="5390" width="9.5703125" style="146" customWidth="1"/>
    <col min="5391" max="5391" width="12.140625" style="146" customWidth="1"/>
    <col min="5392" max="5392" width="0" style="146" hidden="1" customWidth="1"/>
    <col min="5393" max="5632" width="9.140625" style="146"/>
    <col min="5633" max="5633" width="8.7109375" style="146" customWidth="1"/>
    <col min="5634" max="5634" width="6.7109375" style="146" customWidth="1"/>
    <col min="5635" max="5635" width="6" style="146" customWidth="1"/>
    <col min="5636" max="5636" width="5.42578125" style="146" customWidth="1"/>
    <col min="5637" max="5637" width="5.7109375" style="146" customWidth="1"/>
    <col min="5638" max="5638" width="5.140625" style="146" customWidth="1"/>
    <col min="5639" max="5639" width="5.28515625" style="146" customWidth="1"/>
    <col min="5640" max="5640" width="5.5703125" style="146" customWidth="1"/>
    <col min="5641" max="5641" width="5.7109375" style="146" customWidth="1"/>
    <col min="5642" max="5642" width="5.5703125" style="146" customWidth="1"/>
    <col min="5643" max="5643" width="5.42578125" style="146" customWidth="1"/>
    <col min="5644" max="5645" width="6.140625" style="146" customWidth="1"/>
    <col min="5646" max="5646" width="9.5703125" style="146" customWidth="1"/>
    <col min="5647" max="5647" width="12.140625" style="146" customWidth="1"/>
    <col min="5648" max="5648" width="0" style="146" hidden="1" customWidth="1"/>
    <col min="5649" max="5888" width="9.140625" style="146"/>
    <col min="5889" max="5889" width="8.7109375" style="146" customWidth="1"/>
    <col min="5890" max="5890" width="6.7109375" style="146" customWidth="1"/>
    <col min="5891" max="5891" width="6" style="146" customWidth="1"/>
    <col min="5892" max="5892" width="5.42578125" style="146" customWidth="1"/>
    <col min="5893" max="5893" width="5.7109375" style="146" customWidth="1"/>
    <col min="5894" max="5894" width="5.140625" style="146" customWidth="1"/>
    <col min="5895" max="5895" width="5.28515625" style="146" customWidth="1"/>
    <col min="5896" max="5896" width="5.5703125" style="146" customWidth="1"/>
    <col min="5897" max="5897" width="5.7109375" style="146" customWidth="1"/>
    <col min="5898" max="5898" width="5.5703125" style="146" customWidth="1"/>
    <col min="5899" max="5899" width="5.42578125" style="146" customWidth="1"/>
    <col min="5900" max="5901" width="6.140625" style="146" customWidth="1"/>
    <col min="5902" max="5902" width="9.5703125" style="146" customWidth="1"/>
    <col min="5903" max="5903" width="12.140625" style="146" customWidth="1"/>
    <col min="5904" max="5904" width="0" style="146" hidden="1" customWidth="1"/>
    <col min="5905" max="6144" width="9.140625" style="146"/>
    <col min="6145" max="6145" width="8.7109375" style="146" customWidth="1"/>
    <col min="6146" max="6146" width="6.7109375" style="146" customWidth="1"/>
    <col min="6147" max="6147" width="6" style="146" customWidth="1"/>
    <col min="6148" max="6148" width="5.42578125" style="146" customWidth="1"/>
    <col min="6149" max="6149" width="5.7109375" style="146" customWidth="1"/>
    <col min="6150" max="6150" width="5.140625" style="146" customWidth="1"/>
    <col min="6151" max="6151" width="5.28515625" style="146" customWidth="1"/>
    <col min="6152" max="6152" width="5.5703125" style="146" customWidth="1"/>
    <col min="6153" max="6153" width="5.7109375" style="146" customWidth="1"/>
    <col min="6154" max="6154" width="5.5703125" style="146" customWidth="1"/>
    <col min="6155" max="6155" width="5.42578125" style="146" customWidth="1"/>
    <col min="6156" max="6157" width="6.140625" style="146" customWidth="1"/>
    <col min="6158" max="6158" width="9.5703125" style="146" customWidth="1"/>
    <col min="6159" max="6159" width="12.140625" style="146" customWidth="1"/>
    <col min="6160" max="6160" width="0" style="146" hidden="1" customWidth="1"/>
    <col min="6161" max="6400" width="9.140625" style="146"/>
    <col min="6401" max="6401" width="8.7109375" style="146" customWidth="1"/>
    <col min="6402" max="6402" width="6.7109375" style="146" customWidth="1"/>
    <col min="6403" max="6403" width="6" style="146" customWidth="1"/>
    <col min="6404" max="6404" width="5.42578125" style="146" customWidth="1"/>
    <col min="6405" max="6405" width="5.7109375" style="146" customWidth="1"/>
    <col min="6406" max="6406" width="5.140625" style="146" customWidth="1"/>
    <col min="6407" max="6407" width="5.28515625" style="146" customWidth="1"/>
    <col min="6408" max="6408" width="5.5703125" style="146" customWidth="1"/>
    <col min="6409" max="6409" width="5.7109375" style="146" customWidth="1"/>
    <col min="6410" max="6410" width="5.5703125" style="146" customWidth="1"/>
    <col min="6411" max="6411" width="5.42578125" style="146" customWidth="1"/>
    <col min="6412" max="6413" width="6.140625" style="146" customWidth="1"/>
    <col min="6414" max="6414" width="9.5703125" style="146" customWidth="1"/>
    <col min="6415" max="6415" width="12.140625" style="146" customWidth="1"/>
    <col min="6416" max="6416" width="0" style="146" hidden="1" customWidth="1"/>
    <col min="6417" max="6656" width="9.140625" style="146"/>
    <col min="6657" max="6657" width="8.7109375" style="146" customWidth="1"/>
    <col min="6658" max="6658" width="6.7109375" style="146" customWidth="1"/>
    <col min="6659" max="6659" width="6" style="146" customWidth="1"/>
    <col min="6660" max="6660" width="5.42578125" style="146" customWidth="1"/>
    <col min="6661" max="6661" width="5.7109375" style="146" customWidth="1"/>
    <col min="6662" max="6662" width="5.140625" style="146" customWidth="1"/>
    <col min="6663" max="6663" width="5.28515625" style="146" customWidth="1"/>
    <col min="6664" max="6664" width="5.5703125" style="146" customWidth="1"/>
    <col min="6665" max="6665" width="5.7109375" style="146" customWidth="1"/>
    <col min="6666" max="6666" width="5.5703125" style="146" customWidth="1"/>
    <col min="6667" max="6667" width="5.42578125" style="146" customWidth="1"/>
    <col min="6668" max="6669" width="6.140625" style="146" customWidth="1"/>
    <col min="6670" max="6670" width="9.5703125" style="146" customWidth="1"/>
    <col min="6671" max="6671" width="12.140625" style="146" customWidth="1"/>
    <col min="6672" max="6672" width="0" style="146" hidden="1" customWidth="1"/>
    <col min="6673" max="6912" width="9.140625" style="146"/>
    <col min="6913" max="6913" width="8.7109375" style="146" customWidth="1"/>
    <col min="6914" max="6914" width="6.7109375" style="146" customWidth="1"/>
    <col min="6915" max="6915" width="6" style="146" customWidth="1"/>
    <col min="6916" max="6916" width="5.42578125" style="146" customWidth="1"/>
    <col min="6917" max="6917" width="5.7109375" style="146" customWidth="1"/>
    <col min="6918" max="6918" width="5.140625" style="146" customWidth="1"/>
    <col min="6919" max="6919" width="5.28515625" style="146" customWidth="1"/>
    <col min="6920" max="6920" width="5.5703125" style="146" customWidth="1"/>
    <col min="6921" max="6921" width="5.7109375" style="146" customWidth="1"/>
    <col min="6922" max="6922" width="5.5703125" style="146" customWidth="1"/>
    <col min="6923" max="6923" width="5.42578125" style="146" customWidth="1"/>
    <col min="6924" max="6925" width="6.140625" style="146" customWidth="1"/>
    <col min="6926" max="6926" width="9.5703125" style="146" customWidth="1"/>
    <col min="6927" max="6927" width="12.140625" style="146" customWidth="1"/>
    <col min="6928" max="6928" width="0" style="146" hidden="1" customWidth="1"/>
    <col min="6929" max="7168" width="9.140625" style="146"/>
    <col min="7169" max="7169" width="8.7109375" style="146" customWidth="1"/>
    <col min="7170" max="7170" width="6.7109375" style="146" customWidth="1"/>
    <col min="7171" max="7171" width="6" style="146" customWidth="1"/>
    <col min="7172" max="7172" width="5.42578125" style="146" customWidth="1"/>
    <col min="7173" max="7173" width="5.7109375" style="146" customWidth="1"/>
    <col min="7174" max="7174" width="5.140625" style="146" customWidth="1"/>
    <col min="7175" max="7175" width="5.28515625" style="146" customWidth="1"/>
    <col min="7176" max="7176" width="5.5703125" style="146" customWidth="1"/>
    <col min="7177" max="7177" width="5.7109375" style="146" customWidth="1"/>
    <col min="7178" max="7178" width="5.5703125" style="146" customWidth="1"/>
    <col min="7179" max="7179" width="5.42578125" style="146" customWidth="1"/>
    <col min="7180" max="7181" width="6.140625" style="146" customWidth="1"/>
    <col min="7182" max="7182" width="9.5703125" style="146" customWidth="1"/>
    <col min="7183" max="7183" width="12.140625" style="146" customWidth="1"/>
    <col min="7184" max="7184" width="0" style="146" hidden="1" customWidth="1"/>
    <col min="7185" max="7424" width="9.140625" style="146"/>
    <col min="7425" max="7425" width="8.7109375" style="146" customWidth="1"/>
    <col min="7426" max="7426" width="6.7109375" style="146" customWidth="1"/>
    <col min="7427" max="7427" width="6" style="146" customWidth="1"/>
    <col min="7428" max="7428" width="5.42578125" style="146" customWidth="1"/>
    <col min="7429" max="7429" width="5.7109375" style="146" customWidth="1"/>
    <col min="7430" max="7430" width="5.140625" style="146" customWidth="1"/>
    <col min="7431" max="7431" width="5.28515625" style="146" customWidth="1"/>
    <col min="7432" max="7432" width="5.5703125" style="146" customWidth="1"/>
    <col min="7433" max="7433" width="5.7109375" style="146" customWidth="1"/>
    <col min="7434" max="7434" width="5.5703125" style="146" customWidth="1"/>
    <col min="7435" max="7435" width="5.42578125" style="146" customWidth="1"/>
    <col min="7436" max="7437" width="6.140625" style="146" customWidth="1"/>
    <col min="7438" max="7438" width="9.5703125" style="146" customWidth="1"/>
    <col min="7439" max="7439" width="12.140625" style="146" customWidth="1"/>
    <col min="7440" max="7440" width="0" style="146" hidden="1" customWidth="1"/>
    <col min="7441" max="7680" width="9.140625" style="146"/>
    <col min="7681" max="7681" width="8.7109375" style="146" customWidth="1"/>
    <col min="7682" max="7682" width="6.7109375" style="146" customWidth="1"/>
    <col min="7683" max="7683" width="6" style="146" customWidth="1"/>
    <col min="7684" max="7684" width="5.42578125" style="146" customWidth="1"/>
    <col min="7685" max="7685" width="5.7109375" style="146" customWidth="1"/>
    <col min="7686" max="7686" width="5.140625" style="146" customWidth="1"/>
    <col min="7687" max="7687" width="5.28515625" style="146" customWidth="1"/>
    <col min="7688" max="7688" width="5.5703125" style="146" customWidth="1"/>
    <col min="7689" max="7689" width="5.7109375" style="146" customWidth="1"/>
    <col min="7690" max="7690" width="5.5703125" style="146" customWidth="1"/>
    <col min="7691" max="7691" width="5.42578125" style="146" customWidth="1"/>
    <col min="7692" max="7693" width="6.140625" style="146" customWidth="1"/>
    <col min="7694" max="7694" width="9.5703125" style="146" customWidth="1"/>
    <col min="7695" max="7695" width="12.140625" style="146" customWidth="1"/>
    <col min="7696" max="7696" width="0" style="146" hidden="1" customWidth="1"/>
    <col min="7697" max="7936" width="9.140625" style="146"/>
    <col min="7937" max="7937" width="8.7109375" style="146" customWidth="1"/>
    <col min="7938" max="7938" width="6.7109375" style="146" customWidth="1"/>
    <col min="7939" max="7939" width="6" style="146" customWidth="1"/>
    <col min="7940" max="7940" width="5.42578125" style="146" customWidth="1"/>
    <col min="7941" max="7941" width="5.7109375" style="146" customWidth="1"/>
    <col min="7942" max="7942" width="5.140625" style="146" customWidth="1"/>
    <col min="7943" max="7943" width="5.28515625" style="146" customWidth="1"/>
    <col min="7944" max="7944" width="5.5703125" style="146" customWidth="1"/>
    <col min="7945" max="7945" width="5.7109375" style="146" customWidth="1"/>
    <col min="7946" max="7946" width="5.5703125" style="146" customWidth="1"/>
    <col min="7947" max="7947" width="5.42578125" style="146" customWidth="1"/>
    <col min="7948" max="7949" width="6.140625" style="146" customWidth="1"/>
    <col min="7950" max="7950" width="9.5703125" style="146" customWidth="1"/>
    <col min="7951" max="7951" width="12.140625" style="146" customWidth="1"/>
    <col min="7952" max="7952" width="0" style="146" hidden="1" customWidth="1"/>
    <col min="7953" max="8192" width="9.140625" style="146"/>
    <col min="8193" max="8193" width="8.7109375" style="146" customWidth="1"/>
    <col min="8194" max="8194" width="6.7109375" style="146" customWidth="1"/>
    <col min="8195" max="8195" width="6" style="146" customWidth="1"/>
    <col min="8196" max="8196" width="5.42578125" style="146" customWidth="1"/>
    <col min="8197" max="8197" width="5.7109375" style="146" customWidth="1"/>
    <col min="8198" max="8198" width="5.140625" style="146" customWidth="1"/>
    <col min="8199" max="8199" width="5.28515625" style="146" customWidth="1"/>
    <col min="8200" max="8200" width="5.5703125" style="146" customWidth="1"/>
    <col min="8201" max="8201" width="5.7109375" style="146" customWidth="1"/>
    <col min="8202" max="8202" width="5.5703125" style="146" customWidth="1"/>
    <col min="8203" max="8203" width="5.42578125" style="146" customWidth="1"/>
    <col min="8204" max="8205" width="6.140625" style="146" customWidth="1"/>
    <col min="8206" max="8206" width="9.5703125" style="146" customWidth="1"/>
    <col min="8207" max="8207" width="12.140625" style="146" customWidth="1"/>
    <col min="8208" max="8208" width="0" style="146" hidden="1" customWidth="1"/>
    <col min="8209" max="8448" width="9.140625" style="146"/>
    <col min="8449" max="8449" width="8.7109375" style="146" customWidth="1"/>
    <col min="8450" max="8450" width="6.7109375" style="146" customWidth="1"/>
    <col min="8451" max="8451" width="6" style="146" customWidth="1"/>
    <col min="8452" max="8452" width="5.42578125" style="146" customWidth="1"/>
    <col min="8453" max="8453" width="5.7109375" style="146" customWidth="1"/>
    <col min="8454" max="8454" width="5.140625" style="146" customWidth="1"/>
    <col min="8455" max="8455" width="5.28515625" style="146" customWidth="1"/>
    <col min="8456" max="8456" width="5.5703125" style="146" customWidth="1"/>
    <col min="8457" max="8457" width="5.7109375" style="146" customWidth="1"/>
    <col min="8458" max="8458" width="5.5703125" style="146" customWidth="1"/>
    <col min="8459" max="8459" width="5.42578125" style="146" customWidth="1"/>
    <col min="8460" max="8461" width="6.140625" style="146" customWidth="1"/>
    <col min="8462" max="8462" width="9.5703125" style="146" customWidth="1"/>
    <col min="8463" max="8463" width="12.140625" style="146" customWidth="1"/>
    <col min="8464" max="8464" width="0" style="146" hidden="1" customWidth="1"/>
    <col min="8465" max="8704" width="9.140625" style="146"/>
    <col min="8705" max="8705" width="8.7109375" style="146" customWidth="1"/>
    <col min="8706" max="8706" width="6.7109375" style="146" customWidth="1"/>
    <col min="8707" max="8707" width="6" style="146" customWidth="1"/>
    <col min="8708" max="8708" width="5.42578125" style="146" customWidth="1"/>
    <col min="8709" max="8709" width="5.7109375" style="146" customWidth="1"/>
    <col min="8710" max="8710" width="5.140625" style="146" customWidth="1"/>
    <col min="8711" max="8711" width="5.28515625" style="146" customWidth="1"/>
    <col min="8712" max="8712" width="5.5703125" style="146" customWidth="1"/>
    <col min="8713" max="8713" width="5.7109375" style="146" customWidth="1"/>
    <col min="8714" max="8714" width="5.5703125" style="146" customWidth="1"/>
    <col min="8715" max="8715" width="5.42578125" style="146" customWidth="1"/>
    <col min="8716" max="8717" width="6.140625" style="146" customWidth="1"/>
    <col min="8718" max="8718" width="9.5703125" style="146" customWidth="1"/>
    <col min="8719" max="8719" width="12.140625" style="146" customWidth="1"/>
    <col min="8720" max="8720" width="0" style="146" hidden="1" customWidth="1"/>
    <col min="8721" max="8960" width="9.140625" style="146"/>
    <col min="8961" max="8961" width="8.7109375" style="146" customWidth="1"/>
    <col min="8962" max="8962" width="6.7109375" style="146" customWidth="1"/>
    <col min="8963" max="8963" width="6" style="146" customWidth="1"/>
    <col min="8964" max="8964" width="5.42578125" style="146" customWidth="1"/>
    <col min="8965" max="8965" width="5.7109375" style="146" customWidth="1"/>
    <col min="8966" max="8966" width="5.140625" style="146" customWidth="1"/>
    <col min="8967" max="8967" width="5.28515625" style="146" customWidth="1"/>
    <col min="8968" max="8968" width="5.5703125" style="146" customWidth="1"/>
    <col min="8969" max="8969" width="5.7109375" style="146" customWidth="1"/>
    <col min="8970" max="8970" width="5.5703125" style="146" customWidth="1"/>
    <col min="8971" max="8971" width="5.42578125" style="146" customWidth="1"/>
    <col min="8972" max="8973" width="6.140625" style="146" customWidth="1"/>
    <col min="8974" max="8974" width="9.5703125" style="146" customWidth="1"/>
    <col min="8975" max="8975" width="12.140625" style="146" customWidth="1"/>
    <col min="8976" max="8976" width="0" style="146" hidden="1" customWidth="1"/>
    <col min="8977" max="9216" width="9.140625" style="146"/>
    <col min="9217" max="9217" width="8.7109375" style="146" customWidth="1"/>
    <col min="9218" max="9218" width="6.7109375" style="146" customWidth="1"/>
    <col min="9219" max="9219" width="6" style="146" customWidth="1"/>
    <col min="9220" max="9220" width="5.42578125" style="146" customWidth="1"/>
    <col min="9221" max="9221" width="5.7109375" style="146" customWidth="1"/>
    <col min="9222" max="9222" width="5.140625" style="146" customWidth="1"/>
    <col min="9223" max="9223" width="5.28515625" style="146" customWidth="1"/>
    <col min="9224" max="9224" width="5.5703125" style="146" customWidth="1"/>
    <col min="9225" max="9225" width="5.7109375" style="146" customWidth="1"/>
    <col min="9226" max="9226" width="5.5703125" style="146" customWidth="1"/>
    <col min="9227" max="9227" width="5.42578125" style="146" customWidth="1"/>
    <col min="9228" max="9229" width="6.140625" style="146" customWidth="1"/>
    <col min="9230" max="9230" width="9.5703125" style="146" customWidth="1"/>
    <col min="9231" max="9231" width="12.140625" style="146" customWidth="1"/>
    <col min="9232" max="9232" width="0" style="146" hidden="1" customWidth="1"/>
    <col min="9233" max="9472" width="9.140625" style="146"/>
    <col min="9473" max="9473" width="8.7109375" style="146" customWidth="1"/>
    <col min="9474" max="9474" width="6.7109375" style="146" customWidth="1"/>
    <col min="9475" max="9475" width="6" style="146" customWidth="1"/>
    <col min="9476" max="9476" width="5.42578125" style="146" customWidth="1"/>
    <col min="9477" max="9477" width="5.7109375" style="146" customWidth="1"/>
    <col min="9478" max="9478" width="5.140625" style="146" customWidth="1"/>
    <col min="9479" max="9479" width="5.28515625" style="146" customWidth="1"/>
    <col min="9480" max="9480" width="5.5703125" style="146" customWidth="1"/>
    <col min="9481" max="9481" width="5.7109375" style="146" customWidth="1"/>
    <col min="9482" max="9482" width="5.5703125" style="146" customWidth="1"/>
    <col min="9483" max="9483" width="5.42578125" style="146" customWidth="1"/>
    <col min="9484" max="9485" width="6.140625" style="146" customWidth="1"/>
    <col min="9486" max="9486" width="9.5703125" style="146" customWidth="1"/>
    <col min="9487" max="9487" width="12.140625" style="146" customWidth="1"/>
    <col min="9488" max="9488" width="0" style="146" hidden="1" customWidth="1"/>
    <col min="9489" max="9728" width="9.140625" style="146"/>
    <col min="9729" max="9729" width="8.7109375" style="146" customWidth="1"/>
    <col min="9730" max="9730" width="6.7109375" style="146" customWidth="1"/>
    <col min="9731" max="9731" width="6" style="146" customWidth="1"/>
    <col min="9732" max="9732" width="5.42578125" style="146" customWidth="1"/>
    <col min="9733" max="9733" width="5.7109375" style="146" customWidth="1"/>
    <col min="9734" max="9734" width="5.140625" style="146" customWidth="1"/>
    <col min="9735" max="9735" width="5.28515625" style="146" customWidth="1"/>
    <col min="9736" max="9736" width="5.5703125" style="146" customWidth="1"/>
    <col min="9737" max="9737" width="5.7109375" style="146" customWidth="1"/>
    <col min="9738" max="9738" width="5.5703125" style="146" customWidth="1"/>
    <col min="9739" max="9739" width="5.42578125" style="146" customWidth="1"/>
    <col min="9740" max="9741" width="6.140625" style="146" customWidth="1"/>
    <col min="9742" max="9742" width="9.5703125" style="146" customWidth="1"/>
    <col min="9743" max="9743" width="12.140625" style="146" customWidth="1"/>
    <col min="9744" max="9744" width="0" style="146" hidden="1" customWidth="1"/>
    <col min="9745" max="9984" width="9.140625" style="146"/>
    <col min="9985" max="9985" width="8.7109375" style="146" customWidth="1"/>
    <col min="9986" max="9986" width="6.7109375" style="146" customWidth="1"/>
    <col min="9987" max="9987" width="6" style="146" customWidth="1"/>
    <col min="9988" max="9988" width="5.42578125" style="146" customWidth="1"/>
    <col min="9989" max="9989" width="5.7109375" style="146" customWidth="1"/>
    <col min="9990" max="9990" width="5.140625" style="146" customWidth="1"/>
    <col min="9991" max="9991" width="5.28515625" style="146" customWidth="1"/>
    <col min="9992" max="9992" width="5.5703125" style="146" customWidth="1"/>
    <col min="9993" max="9993" width="5.7109375" style="146" customWidth="1"/>
    <col min="9994" max="9994" width="5.5703125" style="146" customWidth="1"/>
    <col min="9995" max="9995" width="5.42578125" style="146" customWidth="1"/>
    <col min="9996" max="9997" width="6.140625" style="146" customWidth="1"/>
    <col min="9998" max="9998" width="9.5703125" style="146" customWidth="1"/>
    <col min="9999" max="9999" width="12.140625" style="146" customWidth="1"/>
    <col min="10000" max="10000" width="0" style="146" hidden="1" customWidth="1"/>
    <col min="10001" max="10240" width="9.140625" style="146"/>
    <col min="10241" max="10241" width="8.7109375" style="146" customWidth="1"/>
    <col min="10242" max="10242" width="6.7109375" style="146" customWidth="1"/>
    <col min="10243" max="10243" width="6" style="146" customWidth="1"/>
    <col min="10244" max="10244" width="5.42578125" style="146" customWidth="1"/>
    <col min="10245" max="10245" width="5.7109375" style="146" customWidth="1"/>
    <col min="10246" max="10246" width="5.140625" style="146" customWidth="1"/>
    <col min="10247" max="10247" width="5.28515625" style="146" customWidth="1"/>
    <col min="10248" max="10248" width="5.5703125" style="146" customWidth="1"/>
    <col min="10249" max="10249" width="5.7109375" style="146" customWidth="1"/>
    <col min="10250" max="10250" width="5.5703125" style="146" customWidth="1"/>
    <col min="10251" max="10251" width="5.42578125" style="146" customWidth="1"/>
    <col min="10252" max="10253" width="6.140625" style="146" customWidth="1"/>
    <col min="10254" max="10254" width="9.5703125" style="146" customWidth="1"/>
    <col min="10255" max="10255" width="12.140625" style="146" customWidth="1"/>
    <col min="10256" max="10256" width="0" style="146" hidden="1" customWidth="1"/>
    <col min="10257" max="10496" width="9.140625" style="146"/>
    <col min="10497" max="10497" width="8.7109375" style="146" customWidth="1"/>
    <col min="10498" max="10498" width="6.7109375" style="146" customWidth="1"/>
    <col min="10499" max="10499" width="6" style="146" customWidth="1"/>
    <col min="10500" max="10500" width="5.42578125" style="146" customWidth="1"/>
    <col min="10501" max="10501" width="5.7109375" style="146" customWidth="1"/>
    <col min="10502" max="10502" width="5.140625" style="146" customWidth="1"/>
    <col min="10503" max="10503" width="5.28515625" style="146" customWidth="1"/>
    <col min="10504" max="10504" width="5.5703125" style="146" customWidth="1"/>
    <col min="10505" max="10505" width="5.7109375" style="146" customWidth="1"/>
    <col min="10506" max="10506" width="5.5703125" style="146" customWidth="1"/>
    <col min="10507" max="10507" width="5.42578125" style="146" customWidth="1"/>
    <col min="10508" max="10509" width="6.140625" style="146" customWidth="1"/>
    <col min="10510" max="10510" width="9.5703125" style="146" customWidth="1"/>
    <col min="10511" max="10511" width="12.140625" style="146" customWidth="1"/>
    <col min="10512" max="10512" width="0" style="146" hidden="1" customWidth="1"/>
    <col min="10513" max="10752" width="9.140625" style="146"/>
    <col min="10753" max="10753" width="8.7109375" style="146" customWidth="1"/>
    <col min="10754" max="10754" width="6.7109375" style="146" customWidth="1"/>
    <col min="10755" max="10755" width="6" style="146" customWidth="1"/>
    <col min="10756" max="10756" width="5.42578125" style="146" customWidth="1"/>
    <col min="10757" max="10757" width="5.7109375" style="146" customWidth="1"/>
    <col min="10758" max="10758" width="5.140625" style="146" customWidth="1"/>
    <col min="10759" max="10759" width="5.28515625" style="146" customWidth="1"/>
    <col min="10760" max="10760" width="5.5703125" style="146" customWidth="1"/>
    <col min="10761" max="10761" width="5.7109375" style="146" customWidth="1"/>
    <col min="10762" max="10762" width="5.5703125" style="146" customWidth="1"/>
    <col min="10763" max="10763" width="5.42578125" style="146" customWidth="1"/>
    <col min="10764" max="10765" width="6.140625" style="146" customWidth="1"/>
    <col min="10766" max="10766" width="9.5703125" style="146" customWidth="1"/>
    <col min="10767" max="10767" width="12.140625" style="146" customWidth="1"/>
    <col min="10768" max="10768" width="0" style="146" hidden="1" customWidth="1"/>
    <col min="10769" max="11008" width="9.140625" style="146"/>
    <col min="11009" max="11009" width="8.7109375" style="146" customWidth="1"/>
    <col min="11010" max="11010" width="6.7109375" style="146" customWidth="1"/>
    <col min="11011" max="11011" width="6" style="146" customWidth="1"/>
    <col min="11012" max="11012" width="5.42578125" style="146" customWidth="1"/>
    <col min="11013" max="11013" width="5.7109375" style="146" customWidth="1"/>
    <col min="11014" max="11014" width="5.140625" style="146" customWidth="1"/>
    <col min="11015" max="11015" width="5.28515625" style="146" customWidth="1"/>
    <col min="11016" max="11016" width="5.5703125" style="146" customWidth="1"/>
    <col min="11017" max="11017" width="5.7109375" style="146" customWidth="1"/>
    <col min="11018" max="11018" width="5.5703125" style="146" customWidth="1"/>
    <col min="11019" max="11019" width="5.42578125" style="146" customWidth="1"/>
    <col min="11020" max="11021" width="6.140625" style="146" customWidth="1"/>
    <col min="11022" max="11022" width="9.5703125" style="146" customWidth="1"/>
    <col min="11023" max="11023" width="12.140625" style="146" customWidth="1"/>
    <col min="11024" max="11024" width="0" style="146" hidden="1" customWidth="1"/>
    <col min="11025" max="11264" width="9.140625" style="146"/>
    <col min="11265" max="11265" width="8.7109375" style="146" customWidth="1"/>
    <col min="11266" max="11266" width="6.7109375" style="146" customWidth="1"/>
    <col min="11267" max="11267" width="6" style="146" customWidth="1"/>
    <col min="11268" max="11268" width="5.42578125" style="146" customWidth="1"/>
    <col min="11269" max="11269" width="5.7109375" style="146" customWidth="1"/>
    <col min="11270" max="11270" width="5.140625" style="146" customWidth="1"/>
    <col min="11271" max="11271" width="5.28515625" style="146" customWidth="1"/>
    <col min="11272" max="11272" width="5.5703125" style="146" customWidth="1"/>
    <col min="11273" max="11273" width="5.7109375" style="146" customWidth="1"/>
    <col min="11274" max="11274" width="5.5703125" style="146" customWidth="1"/>
    <col min="11275" max="11275" width="5.42578125" style="146" customWidth="1"/>
    <col min="11276" max="11277" width="6.140625" style="146" customWidth="1"/>
    <col min="11278" max="11278" width="9.5703125" style="146" customWidth="1"/>
    <col min="11279" max="11279" width="12.140625" style="146" customWidth="1"/>
    <col min="11280" max="11280" width="0" style="146" hidden="1" customWidth="1"/>
    <col min="11281" max="11520" width="9.140625" style="146"/>
    <col min="11521" max="11521" width="8.7109375" style="146" customWidth="1"/>
    <col min="11522" max="11522" width="6.7109375" style="146" customWidth="1"/>
    <col min="11523" max="11523" width="6" style="146" customWidth="1"/>
    <col min="11524" max="11524" width="5.42578125" style="146" customWidth="1"/>
    <col min="11525" max="11525" width="5.7109375" style="146" customWidth="1"/>
    <col min="11526" max="11526" width="5.140625" style="146" customWidth="1"/>
    <col min="11527" max="11527" width="5.28515625" style="146" customWidth="1"/>
    <col min="11528" max="11528" width="5.5703125" style="146" customWidth="1"/>
    <col min="11529" max="11529" width="5.7109375" style="146" customWidth="1"/>
    <col min="11530" max="11530" width="5.5703125" style="146" customWidth="1"/>
    <col min="11531" max="11531" width="5.42578125" style="146" customWidth="1"/>
    <col min="11532" max="11533" width="6.140625" style="146" customWidth="1"/>
    <col min="11534" max="11534" width="9.5703125" style="146" customWidth="1"/>
    <col min="11535" max="11535" width="12.140625" style="146" customWidth="1"/>
    <col min="11536" max="11536" width="0" style="146" hidden="1" customWidth="1"/>
    <col min="11537" max="11776" width="9.140625" style="146"/>
    <col min="11777" max="11777" width="8.7109375" style="146" customWidth="1"/>
    <col min="11778" max="11778" width="6.7109375" style="146" customWidth="1"/>
    <col min="11779" max="11779" width="6" style="146" customWidth="1"/>
    <col min="11780" max="11780" width="5.42578125" style="146" customWidth="1"/>
    <col min="11781" max="11781" width="5.7109375" style="146" customWidth="1"/>
    <col min="11782" max="11782" width="5.140625" style="146" customWidth="1"/>
    <col min="11783" max="11783" width="5.28515625" style="146" customWidth="1"/>
    <col min="11784" max="11784" width="5.5703125" style="146" customWidth="1"/>
    <col min="11785" max="11785" width="5.7109375" style="146" customWidth="1"/>
    <col min="11786" max="11786" width="5.5703125" style="146" customWidth="1"/>
    <col min="11787" max="11787" width="5.42578125" style="146" customWidth="1"/>
    <col min="11788" max="11789" width="6.140625" style="146" customWidth="1"/>
    <col min="11790" max="11790" width="9.5703125" style="146" customWidth="1"/>
    <col min="11791" max="11791" width="12.140625" style="146" customWidth="1"/>
    <col min="11792" max="11792" width="0" style="146" hidden="1" customWidth="1"/>
    <col min="11793" max="12032" width="9.140625" style="146"/>
    <col min="12033" max="12033" width="8.7109375" style="146" customWidth="1"/>
    <col min="12034" max="12034" width="6.7109375" style="146" customWidth="1"/>
    <col min="12035" max="12035" width="6" style="146" customWidth="1"/>
    <col min="12036" max="12036" width="5.42578125" style="146" customWidth="1"/>
    <col min="12037" max="12037" width="5.7109375" style="146" customWidth="1"/>
    <col min="12038" max="12038" width="5.140625" style="146" customWidth="1"/>
    <col min="12039" max="12039" width="5.28515625" style="146" customWidth="1"/>
    <col min="12040" max="12040" width="5.5703125" style="146" customWidth="1"/>
    <col min="12041" max="12041" width="5.7109375" style="146" customWidth="1"/>
    <col min="12042" max="12042" width="5.5703125" style="146" customWidth="1"/>
    <col min="12043" max="12043" width="5.42578125" style="146" customWidth="1"/>
    <col min="12044" max="12045" width="6.140625" style="146" customWidth="1"/>
    <col min="12046" max="12046" width="9.5703125" style="146" customWidth="1"/>
    <col min="12047" max="12047" width="12.140625" style="146" customWidth="1"/>
    <col min="12048" max="12048" width="0" style="146" hidden="1" customWidth="1"/>
    <col min="12049" max="12288" width="9.140625" style="146"/>
    <col min="12289" max="12289" width="8.7109375" style="146" customWidth="1"/>
    <col min="12290" max="12290" width="6.7109375" style="146" customWidth="1"/>
    <col min="12291" max="12291" width="6" style="146" customWidth="1"/>
    <col min="12292" max="12292" width="5.42578125" style="146" customWidth="1"/>
    <col min="12293" max="12293" width="5.7109375" style="146" customWidth="1"/>
    <col min="12294" max="12294" width="5.140625" style="146" customWidth="1"/>
    <col min="12295" max="12295" width="5.28515625" style="146" customWidth="1"/>
    <col min="12296" max="12296" width="5.5703125" style="146" customWidth="1"/>
    <col min="12297" max="12297" width="5.7109375" style="146" customWidth="1"/>
    <col min="12298" max="12298" width="5.5703125" style="146" customWidth="1"/>
    <col min="12299" max="12299" width="5.42578125" style="146" customWidth="1"/>
    <col min="12300" max="12301" width="6.140625" style="146" customWidth="1"/>
    <col min="12302" max="12302" width="9.5703125" style="146" customWidth="1"/>
    <col min="12303" max="12303" width="12.140625" style="146" customWidth="1"/>
    <col min="12304" max="12304" width="0" style="146" hidden="1" customWidth="1"/>
    <col min="12305" max="12544" width="9.140625" style="146"/>
    <col min="12545" max="12545" width="8.7109375" style="146" customWidth="1"/>
    <col min="12546" max="12546" width="6.7109375" style="146" customWidth="1"/>
    <col min="12547" max="12547" width="6" style="146" customWidth="1"/>
    <col min="12548" max="12548" width="5.42578125" style="146" customWidth="1"/>
    <col min="12549" max="12549" width="5.7109375" style="146" customWidth="1"/>
    <col min="12550" max="12550" width="5.140625" style="146" customWidth="1"/>
    <col min="12551" max="12551" width="5.28515625" style="146" customWidth="1"/>
    <col min="12552" max="12552" width="5.5703125" style="146" customWidth="1"/>
    <col min="12553" max="12553" width="5.7109375" style="146" customWidth="1"/>
    <col min="12554" max="12554" width="5.5703125" style="146" customWidth="1"/>
    <col min="12555" max="12555" width="5.42578125" style="146" customWidth="1"/>
    <col min="12556" max="12557" width="6.140625" style="146" customWidth="1"/>
    <col min="12558" max="12558" width="9.5703125" style="146" customWidth="1"/>
    <col min="12559" max="12559" width="12.140625" style="146" customWidth="1"/>
    <col min="12560" max="12560" width="0" style="146" hidden="1" customWidth="1"/>
    <col min="12561" max="12800" width="9.140625" style="146"/>
    <col min="12801" max="12801" width="8.7109375" style="146" customWidth="1"/>
    <col min="12802" max="12802" width="6.7109375" style="146" customWidth="1"/>
    <col min="12803" max="12803" width="6" style="146" customWidth="1"/>
    <col min="12804" max="12804" width="5.42578125" style="146" customWidth="1"/>
    <col min="12805" max="12805" width="5.7109375" style="146" customWidth="1"/>
    <col min="12806" max="12806" width="5.140625" style="146" customWidth="1"/>
    <col min="12807" max="12807" width="5.28515625" style="146" customWidth="1"/>
    <col min="12808" max="12808" width="5.5703125" style="146" customWidth="1"/>
    <col min="12809" max="12809" width="5.7109375" style="146" customWidth="1"/>
    <col min="12810" max="12810" width="5.5703125" style="146" customWidth="1"/>
    <col min="12811" max="12811" width="5.42578125" style="146" customWidth="1"/>
    <col min="12812" max="12813" width="6.140625" style="146" customWidth="1"/>
    <col min="12814" max="12814" width="9.5703125" style="146" customWidth="1"/>
    <col min="12815" max="12815" width="12.140625" style="146" customWidth="1"/>
    <col min="12816" max="12816" width="0" style="146" hidden="1" customWidth="1"/>
    <col min="12817" max="13056" width="9.140625" style="146"/>
    <col min="13057" max="13057" width="8.7109375" style="146" customWidth="1"/>
    <col min="13058" max="13058" width="6.7109375" style="146" customWidth="1"/>
    <col min="13059" max="13059" width="6" style="146" customWidth="1"/>
    <col min="13060" max="13060" width="5.42578125" style="146" customWidth="1"/>
    <col min="13061" max="13061" width="5.7109375" style="146" customWidth="1"/>
    <col min="13062" max="13062" width="5.140625" style="146" customWidth="1"/>
    <col min="13063" max="13063" width="5.28515625" style="146" customWidth="1"/>
    <col min="13064" max="13064" width="5.5703125" style="146" customWidth="1"/>
    <col min="13065" max="13065" width="5.7109375" style="146" customWidth="1"/>
    <col min="13066" max="13066" width="5.5703125" style="146" customWidth="1"/>
    <col min="13067" max="13067" width="5.42578125" style="146" customWidth="1"/>
    <col min="13068" max="13069" width="6.140625" style="146" customWidth="1"/>
    <col min="13070" max="13070" width="9.5703125" style="146" customWidth="1"/>
    <col min="13071" max="13071" width="12.140625" style="146" customWidth="1"/>
    <col min="13072" max="13072" width="0" style="146" hidden="1" customWidth="1"/>
    <col min="13073" max="13312" width="9.140625" style="146"/>
    <col min="13313" max="13313" width="8.7109375" style="146" customWidth="1"/>
    <col min="13314" max="13314" width="6.7109375" style="146" customWidth="1"/>
    <col min="13315" max="13315" width="6" style="146" customWidth="1"/>
    <col min="13316" max="13316" width="5.42578125" style="146" customWidth="1"/>
    <col min="13317" max="13317" width="5.7109375" style="146" customWidth="1"/>
    <col min="13318" max="13318" width="5.140625" style="146" customWidth="1"/>
    <col min="13319" max="13319" width="5.28515625" style="146" customWidth="1"/>
    <col min="13320" max="13320" width="5.5703125" style="146" customWidth="1"/>
    <col min="13321" max="13321" width="5.7109375" style="146" customWidth="1"/>
    <col min="13322" max="13322" width="5.5703125" style="146" customWidth="1"/>
    <col min="13323" max="13323" width="5.42578125" style="146" customWidth="1"/>
    <col min="13324" max="13325" width="6.140625" style="146" customWidth="1"/>
    <col min="13326" max="13326" width="9.5703125" style="146" customWidth="1"/>
    <col min="13327" max="13327" width="12.140625" style="146" customWidth="1"/>
    <col min="13328" max="13328" width="0" style="146" hidden="1" customWidth="1"/>
    <col min="13329" max="13568" width="9.140625" style="146"/>
    <col min="13569" max="13569" width="8.7109375" style="146" customWidth="1"/>
    <col min="13570" max="13570" width="6.7109375" style="146" customWidth="1"/>
    <col min="13571" max="13571" width="6" style="146" customWidth="1"/>
    <col min="13572" max="13572" width="5.42578125" style="146" customWidth="1"/>
    <col min="13573" max="13573" width="5.7109375" style="146" customWidth="1"/>
    <col min="13574" max="13574" width="5.140625" style="146" customWidth="1"/>
    <col min="13575" max="13575" width="5.28515625" style="146" customWidth="1"/>
    <col min="13576" max="13576" width="5.5703125" style="146" customWidth="1"/>
    <col min="13577" max="13577" width="5.7109375" style="146" customWidth="1"/>
    <col min="13578" max="13578" width="5.5703125" style="146" customWidth="1"/>
    <col min="13579" max="13579" width="5.42578125" style="146" customWidth="1"/>
    <col min="13580" max="13581" width="6.140625" style="146" customWidth="1"/>
    <col min="13582" max="13582" width="9.5703125" style="146" customWidth="1"/>
    <col min="13583" max="13583" width="12.140625" style="146" customWidth="1"/>
    <col min="13584" max="13584" width="0" style="146" hidden="1" customWidth="1"/>
    <col min="13585" max="13824" width="9.140625" style="146"/>
    <col min="13825" max="13825" width="8.7109375" style="146" customWidth="1"/>
    <col min="13826" max="13826" width="6.7109375" style="146" customWidth="1"/>
    <col min="13827" max="13827" width="6" style="146" customWidth="1"/>
    <col min="13828" max="13828" width="5.42578125" style="146" customWidth="1"/>
    <col min="13829" max="13829" width="5.7109375" style="146" customWidth="1"/>
    <col min="13830" max="13830" width="5.140625" style="146" customWidth="1"/>
    <col min="13831" max="13831" width="5.28515625" style="146" customWidth="1"/>
    <col min="13832" max="13832" width="5.5703125" style="146" customWidth="1"/>
    <col min="13833" max="13833" width="5.7109375" style="146" customWidth="1"/>
    <col min="13834" max="13834" width="5.5703125" style="146" customWidth="1"/>
    <col min="13835" max="13835" width="5.42578125" style="146" customWidth="1"/>
    <col min="13836" max="13837" width="6.140625" style="146" customWidth="1"/>
    <col min="13838" max="13838" width="9.5703125" style="146" customWidth="1"/>
    <col min="13839" max="13839" width="12.140625" style="146" customWidth="1"/>
    <col min="13840" max="13840" width="0" style="146" hidden="1" customWidth="1"/>
    <col min="13841" max="14080" width="9.140625" style="146"/>
    <col min="14081" max="14081" width="8.7109375" style="146" customWidth="1"/>
    <col min="14082" max="14082" width="6.7109375" style="146" customWidth="1"/>
    <col min="14083" max="14083" width="6" style="146" customWidth="1"/>
    <col min="14084" max="14084" width="5.42578125" style="146" customWidth="1"/>
    <col min="14085" max="14085" width="5.7109375" style="146" customWidth="1"/>
    <col min="14086" max="14086" width="5.140625" style="146" customWidth="1"/>
    <col min="14087" max="14087" width="5.28515625" style="146" customWidth="1"/>
    <col min="14088" max="14088" width="5.5703125" style="146" customWidth="1"/>
    <col min="14089" max="14089" width="5.7109375" style="146" customWidth="1"/>
    <col min="14090" max="14090" width="5.5703125" style="146" customWidth="1"/>
    <col min="14091" max="14091" width="5.42578125" style="146" customWidth="1"/>
    <col min="14092" max="14093" width="6.140625" style="146" customWidth="1"/>
    <col min="14094" max="14094" width="9.5703125" style="146" customWidth="1"/>
    <col min="14095" max="14095" width="12.140625" style="146" customWidth="1"/>
    <col min="14096" max="14096" width="0" style="146" hidden="1" customWidth="1"/>
    <col min="14097" max="14336" width="9.140625" style="146"/>
    <col min="14337" max="14337" width="8.7109375" style="146" customWidth="1"/>
    <col min="14338" max="14338" width="6.7109375" style="146" customWidth="1"/>
    <col min="14339" max="14339" width="6" style="146" customWidth="1"/>
    <col min="14340" max="14340" width="5.42578125" style="146" customWidth="1"/>
    <col min="14341" max="14341" width="5.7109375" style="146" customWidth="1"/>
    <col min="14342" max="14342" width="5.140625" style="146" customWidth="1"/>
    <col min="14343" max="14343" width="5.28515625" style="146" customWidth="1"/>
    <col min="14344" max="14344" width="5.5703125" style="146" customWidth="1"/>
    <col min="14345" max="14345" width="5.7109375" style="146" customWidth="1"/>
    <col min="14346" max="14346" width="5.5703125" style="146" customWidth="1"/>
    <col min="14347" max="14347" width="5.42578125" style="146" customWidth="1"/>
    <col min="14348" max="14349" width="6.140625" style="146" customWidth="1"/>
    <col min="14350" max="14350" width="9.5703125" style="146" customWidth="1"/>
    <col min="14351" max="14351" width="12.140625" style="146" customWidth="1"/>
    <col min="14352" max="14352" width="0" style="146" hidden="1" customWidth="1"/>
    <col min="14353" max="14592" width="9.140625" style="146"/>
    <col min="14593" max="14593" width="8.7109375" style="146" customWidth="1"/>
    <col min="14594" max="14594" width="6.7109375" style="146" customWidth="1"/>
    <col min="14595" max="14595" width="6" style="146" customWidth="1"/>
    <col min="14596" max="14596" width="5.42578125" style="146" customWidth="1"/>
    <col min="14597" max="14597" width="5.7109375" style="146" customWidth="1"/>
    <col min="14598" max="14598" width="5.140625" style="146" customWidth="1"/>
    <col min="14599" max="14599" width="5.28515625" style="146" customWidth="1"/>
    <col min="14600" max="14600" width="5.5703125" style="146" customWidth="1"/>
    <col min="14601" max="14601" width="5.7109375" style="146" customWidth="1"/>
    <col min="14602" max="14602" width="5.5703125" style="146" customWidth="1"/>
    <col min="14603" max="14603" width="5.42578125" style="146" customWidth="1"/>
    <col min="14604" max="14605" width="6.140625" style="146" customWidth="1"/>
    <col min="14606" max="14606" width="9.5703125" style="146" customWidth="1"/>
    <col min="14607" max="14607" width="12.140625" style="146" customWidth="1"/>
    <col min="14608" max="14608" width="0" style="146" hidden="1" customWidth="1"/>
    <col min="14609" max="14848" width="9.140625" style="146"/>
    <col min="14849" max="14849" width="8.7109375" style="146" customWidth="1"/>
    <col min="14850" max="14850" width="6.7109375" style="146" customWidth="1"/>
    <col min="14851" max="14851" width="6" style="146" customWidth="1"/>
    <col min="14852" max="14852" width="5.42578125" style="146" customWidth="1"/>
    <col min="14853" max="14853" width="5.7109375" style="146" customWidth="1"/>
    <col min="14854" max="14854" width="5.140625" style="146" customWidth="1"/>
    <col min="14855" max="14855" width="5.28515625" style="146" customWidth="1"/>
    <col min="14856" max="14856" width="5.5703125" style="146" customWidth="1"/>
    <col min="14857" max="14857" width="5.7109375" style="146" customWidth="1"/>
    <col min="14858" max="14858" width="5.5703125" style="146" customWidth="1"/>
    <col min="14859" max="14859" width="5.42578125" style="146" customWidth="1"/>
    <col min="14860" max="14861" width="6.140625" style="146" customWidth="1"/>
    <col min="14862" max="14862" width="9.5703125" style="146" customWidth="1"/>
    <col min="14863" max="14863" width="12.140625" style="146" customWidth="1"/>
    <col min="14864" max="14864" width="0" style="146" hidden="1" customWidth="1"/>
    <col min="14865" max="15104" width="9.140625" style="146"/>
    <col min="15105" max="15105" width="8.7109375" style="146" customWidth="1"/>
    <col min="15106" max="15106" width="6.7109375" style="146" customWidth="1"/>
    <col min="15107" max="15107" width="6" style="146" customWidth="1"/>
    <col min="15108" max="15108" width="5.42578125" style="146" customWidth="1"/>
    <col min="15109" max="15109" width="5.7109375" style="146" customWidth="1"/>
    <col min="15110" max="15110" width="5.140625" style="146" customWidth="1"/>
    <col min="15111" max="15111" width="5.28515625" style="146" customWidth="1"/>
    <col min="15112" max="15112" width="5.5703125" style="146" customWidth="1"/>
    <col min="15113" max="15113" width="5.7109375" style="146" customWidth="1"/>
    <col min="15114" max="15114" width="5.5703125" style="146" customWidth="1"/>
    <col min="15115" max="15115" width="5.42578125" style="146" customWidth="1"/>
    <col min="15116" max="15117" width="6.140625" style="146" customWidth="1"/>
    <col min="15118" max="15118" width="9.5703125" style="146" customWidth="1"/>
    <col min="15119" max="15119" width="12.140625" style="146" customWidth="1"/>
    <col min="15120" max="15120" width="0" style="146" hidden="1" customWidth="1"/>
    <col min="15121" max="15360" width="9.140625" style="146"/>
    <col min="15361" max="15361" width="8.7109375" style="146" customWidth="1"/>
    <col min="15362" max="15362" width="6.7109375" style="146" customWidth="1"/>
    <col min="15363" max="15363" width="6" style="146" customWidth="1"/>
    <col min="15364" max="15364" width="5.42578125" style="146" customWidth="1"/>
    <col min="15365" max="15365" width="5.7109375" style="146" customWidth="1"/>
    <col min="15366" max="15366" width="5.140625" style="146" customWidth="1"/>
    <col min="15367" max="15367" width="5.28515625" style="146" customWidth="1"/>
    <col min="15368" max="15368" width="5.5703125" style="146" customWidth="1"/>
    <col min="15369" max="15369" width="5.7109375" style="146" customWidth="1"/>
    <col min="15370" max="15370" width="5.5703125" style="146" customWidth="1"/>
    <col min="15371" max="15371" width="5.42578125" style="146" customWidth="1"/>
    <col min="15372" max="15373" width="6.140625" style="146" customWidth="1"/>
    <col min="15374" max="15374" width="9.5703125" style="146" customWidth="1"/>
    <col min="15375" max="15375" width="12.140625" style="146" customWidth="1"/>
    <col min="15376" max="15376" width="0" style="146" hidden="1" customWidth="1"/>
    <col min="15377" max="15616" width="9.140625" style="146"/>
    <col min="15617" max="15617" width="8.7109375" style="146" customWidth="1"/>
    <col min="15618" max="15618" width="6.7109375" style="146" customWidth="1"/>
    <col min="15619" max="15619" width="6" style="146" customWidth="1"/>
    <col min="15620" max="15620" width="5.42578125" style="146" customWidth="1"/>
    <col min="15621" max="15621" width="5.7109375" style="146" customWidth="1"/>
    <col min="15622" max="15622" width="5.140625" style="146" customWidth="1"/>
    <col min="15623" max="15623" width="5.28515625" style="146" customWidth="1"/>
    <col min="15624" max="15624" width="5.5703125" style="146" customWidth="1"/>
    <col min="15625" max="15625" width="5.7109375" style="146" customWidth="1"/>
    <col min="15626" max="15626" width="5.5703125" style="146" customWidth="1"/>
    <col min="15627" max="15627" width="5.42578125" style="146" customWidth="1"/>
    <col min="15628" max="15629" width="6.140625" style="146" customWidth="1"/>
    <col min="15630" max="15630" width="9.5703125" style="146" customWidth="1"/>
    <col min="15631" max="15631" width="12.140625" style="146" customWidth="1"/>
    <col min="15632" max="15632" width="0" style="146" hidden="1" customWidth="1"/>
    <col min="15633" max="15872" width="9.140625" style="146"/>
    <col min="15873" max="15873" width="8.7109375" style="146" customWidth="1"/>
    <col min="15874" max="15874" width="6.7109375" style="146" customWidth="1"/>
    <col min="15875" max="15875" width="6" style="146" customWidth="1"/>
    <col min="15876" max="15876" width="5.42578125" style="146" customWidth="1"/>
    <col min="15877" max="15877" width="5.7109375" style="146" customWidth="1"/>
    <col min="15878" max="15878" width="5.140625" style="146" customWidth="1"/>
    <col min="15879" max="15879" width="5.28515625" style="146" customWidth="1"/>
    <col min="15880" max="15880" width="5.5703125" style="146" customWidth="1"/>
    <col min="15881" max="15881" width="5.7109375" style="146" customWidth="1"/>
    <col min="15882" max="15882" width="5.5703125" style="146" customWidth="1"/>
    <col min="15883" max="15883" width="5.42578125" style="146" customWidth="1"/>
    <col min="15884" max="15885" width="6.140625" style="146" customWidth="1"/>
    <col min="15886" max="15886" width="9.5703125" style="146" customWidth="1"/>
    <col min="15887" max="15887" width="12.140625" style="146" customWidth="1"/>
    <col min="15888" max="15888" width="0" style="146" hidden="1" customWidth="1"/>
    <col min="15889" max="16128" width="9.140625" style="146"/>
    <col min="16129" max="16129" width="8.7109375" style="146" customWidth="1"/>
    <col min="16130" max="16130" width="6.7109375" style="146" customWidth="1"/>
    <col min="16131" max="16131" width="6" style="146" customWidth="1"/>
    <col min="16132" max="16132" width="5.42578125" style="146" customWidth="1"/>
    <col min="16133" max="16133" width="5.7109375" style="146" customWidth="1"/>
    <col min="16134" max="16134" width="5.140625" style="146" customWidth="1"/>
    <col min="16135" max="16135" width="5.28515625" style="146" customWidth="1"/>
    <col min="16136" max="16136" width="5.5703125" style="146" customWidth="1"/>
    <col min="16137" max="16137" width="5.7109375" style="146" customWidth="1"/>
    <col min="16138" max="16138" width="5.5703125" style="146" customWidth="1"/>
    <col min="16139" max="16139" width="5.42578125" style="146" customWidth="1"/>
    <col min="16140" max="16141" width="6.140625" style="146" customWidth="1"/>
    <col min="16142" max="16142" width="9.5703125" style="146" customWidth="1"/>
    <col min="16143" max="16143" width="12.140625" style="146" customWidth="1"/>
    <col min="16144" max="16144" width="0" style="146" hidden="1" customWidth="1"/>
    <col min="16145" max="16384" width="9.140625" style="146"/>
  </cols>
  <sheetData>
    <row r="1" spans="1:18" ht="15" customHeight="1" x14ac:dyDescent="0.2">
      <c r="A1" s="1"/>
      <c r="B1" s="1"/>
      <c r="C1" s="1"/>
      <c r="D1" s="1"/>
      <c r="E1" s="1"/>
      <c r="F1" s="1"/>
      <c r="G1" s="1"/>
      <c r="H1" s="1"/>
      <c r="I1" s="1"/>
      <c r="J1" s="1"/>
      <c r="K1" s="1"/>
      <c r="L1" s="1"/>
      <c r="M1" s="1"/>
      <c r="N1" s="1"/>
      <c r="O1" s="603"/>
      <c r="P1" s="1"/>
      <c r="R1" s="604" t="s">
        <v>436</v>
      </c>
    </row>
    <row r="2" spans="1:18" ht="15" customHeight="1" x14ac:dyDescent="0.2">
      <c r="A2" s="1"/>
      <c r="B2" s="1"/>
      <c r="C2" s="1"/>
      <c r="D2" s="1"/>
      <c r="E2" s="1"/>
      <c r="F2" s="1"/>
      <c r="G2" s="1"/>
      <c r="H2" s="1"/>
      <c r="I2" s="1"/>
      <c r="J2" s="1"/>
      <c r="K2" s="1"/>
      <c r="L2" s="1"/>
      <c r="M2" s="1"/>
      <c r="N2" s="1"/>
      <c r="O2" s="1"/>
      <c r="P2" s="1"/>
    </row>
    <row r="3" spans="1:18" ht="15" customHeight="1" x14ac:dyDescent="0.25">
      <c r="A3" s="1"/>
      <c r="B3" s="1"/>
      <c r="C3" s="1"/>
      <c r="D3" s="1"/>
      <c r="E3" s="1"/>
      <c r="F3" s="1"/>
      <c r="G3" s="1"/>
      <c r="H3" s="1"/>
      <c r="I3" s="1"/>
      <c r="J3" s="1"/>
      <c r="K3" s="1"/>
      <c r="L3" s="1"/>
      <c r="M3" s="1"/>
      <c r="N3" s="1"/>
      <c r="O3" s="682" t="s">
        <v>625</v>
      </c>
      <c r="P3" s="1"/>
    </row>
    <row r="4" spans="1:18" ht="15" customHeight="1" x14ac:dyDescent="0.25">
      <c r="A4" s="699" t="s">
        <v>296</v>
      </c>
      <c r="B4" s="1"/>
      <c r="C4" s="1"/>
      <c r="D4" s="1"/>
      <c r="E4" s="1"/>
      <c r="F4" s="1"/>
      <c r="G4" s="1"/>
      <c r="H4" s="1"/>
      <c r="I4" s="1"/>
      <c r="J4" s="1"/>
      <c r="K4" s="1"/>
      <c r="L4" s="1"/>
      <c r="M4" s="1"/>
      <c r="N4" s="1"/>
      <c r="O4" s="1"/>
      <c r="P4" s="1"/>
    </row>
    <row r="5" spans="1:18" ht="15" customHeight="1" x14ac:dyDescent="0.2">
      <c r="A5" s="1"/>
      <c r="B5" s="1"/>
      <c r="C5" s="1"/>
      <c r="D5" s="1"/>
      <c r="E5" s="1"/>
      <c r="F5" s="1"/>
      <c r="G5" s="1"/>
      <c r="H5" s="1"/>
      <c r="I5" s="1"/>
      <c r="J5" s="1"/>
      <c r="K5" s="1"/>
      <c r="L5" s="1"/>
      <c r="M5" s="1"/>
      <c r="N5" s="1"/>
      <c r="O5" s="1"/>
      <c r="P5" s="1"/>
    </row>
    <row r="6" spans="1:18" ht="15" customHeight="1" x14ac:dyDescent="0.2">
      <c r="A6" s="155" t="s">
        <v>187</v>
      </c>
      <c r="B6" s="156" t="s">
        <v>188</v>
      </c>
      <c r="C6" s="156" t="s">
        <v>189</v>
      </c>
      <c r="D6" s="156" t="s">
        <v>190</v>
      </c>
      <c r="E6" s="156" t="s">
        <v>191</v>
      </c>
      <c r="F6" s="156" t="s">
        <v>192</v>
      </c>
      <c r="G6" s="156" t="s">
        <v>193</v>
      </c>
      <c r="H6" s="156" t="s">
        <v>194</v>
      </c>
      <c r="I6" s="156" t="s">
        <v>195</v>
      </c>
      <c r="J6" s="156" t="s">
        <v>196</v>
      </c>
      <c r="K6" s="156" t="s">
        <v>197</v>
      </c>
      <c r="L6" s="155" t="s">
        <v>198</v>
      </c>
      <c r="M6" s="155" t="s">
        <v>199</v>
      </c>
      <c r="N6" s="155" t="s">
        <v>648</v>
      </c>
      <c r="O6" s="155" t="s">
        <v>200</v>
      </c>
      <c r="P6" s="155" t="s">
        <v>201</v>
      </c>
    </row>
    <row r="7" spans="1:18" ht="15" customHeight="1" x14ac:dyDescent="0.2">
      <c r="A7" s="157" t="s">
        <v>104</v>
      </c>
      <c r="B7" s="341">
        <v>0.01</v>
      </c>
      <c r="C7" s="341">
        <v>0.01</v>
      </c>
      <c r="D7" s="341">
        <v>0.01</v>
      </c>
      <c r="E7" s="341">
        <v>0.01</v>
      </c>
      <c r="F7" s="341">
        <v>0.01</v>
      </c>
      <c r="G7" s="341">
        <v>0.01</v>
      </c>
      <c r="H7" s="341">
        <v>0.01</v>
      </c>
      <c r="I7" s="341">
        <v>0.01</v>
      </c>
      <c r="J7" s="341">
        <v>0.01</v>
      </c>
      <c r="K7" s="341">
        <v>0.01</v>
      </c>
      <c r="L7" s="341">
        <v>0.01</v>
      </c>
      <c r="M7" s="341">
        <v>0.01</v>
      </c>
      <c r="N7" s="159">
        <f>B7+C7+D7+E7+F7+G7</f>
        <v>6.0000000000000005E-2</v>
      </c>
      <c r="O7" s="161">
        <v>99.86</v>
      </c>
      <c r="P7" s="158">
        <f>B7+C7+D7+E7+F7+G7+H7+I7+J7+K7+L7+M7</f>
        <v>0.11999999999999998</v>
      </c>
    </row>
    <row r="8" spans="1:18" ht="15" customHeight="1" x14ac:dyDescent="0.2">
      <c r="A8" s="157" t="s">
        <v>105</v>
      </c>
      <c r="B8" s="341">
        <v>0.01</v>
      </c>
      <c r="C8" s="341">
        <v>0.01</v>
      </c>
      <c r="D8" s="341">
        <v>0.01</v>
      </c>
      <c r="E8" s="341">
        <v>0.01</v>
      </c>
      <c r="F8" s="341">
        <v>0.01</v>
      </c>
      <c r="G8" s="341">
        <v>0.01</v>
      </c>
      <c r="H8" s="341">
        <v>0.01</v>
      </c>
      <c r="I8" s="341">
        <v>0.01</v>
      </c>
      <c r="J8" s="341">
        <v>0.01</v>
      </c>
      <c r="K8" s="341">
        <v>0.01</v>
      </c>
      <c r="L8" s="341">
        <v>0.01</v>
      </c>
      <c r="M8" s="341">
        <v>0.01</v>
      </c>
      <c r="N8" s="159">
        <f>B8+C8+D8+E8+F8+G8</f>
        <v>6.0000000000000005E-2</v>
      </c>
      <c r="O8" s="161">
        <v>99.89</v>
      </c>
      <c r="P8" s="158">
        <f>B8+C8+D8+E8+F8+G8+H8+I8+J8+K8+L8+M8</f>
        <v>0.11999999999999998</v>
      </c>
    </row>
    <row r="9" spans="1:18" ht="15" customHeight="1" x14ac:dyDescent="0.2">
      <c r="A9" s="160" t="s">
        <v>369</v>
      </c>
      <c r="B9" s="341">
        <v>0.01</v>
      </c>
      <c r="C9" s="341">
        <v>0.01</v>
      </c>
      <c r="D9" s="341">
        <v>0.01</v>
      </c>
      <c r="E9" s="341">
        <v>0.01</v>
      </c>
      <c r="F9" s="341">
        <v>0.01</v>
      </c>
      <c r="G9" s="341">
        <v>0.01</v>
      </c>
      <c r="H9" s="341">
        <v>0.01</v>
      </c>
      <c r="I9" s="341">
        <v>0.01</v>
      </c>
      <c r="J9" s="341">
        <v>0.01</v>
      </c>
      <c r="K9" s="341">
        <v>0.01</v>
      </c>
      <c r="L9" s="341">
        <v>0.01</v>
      </c>
      <c r="M9" s="341">
        <v>0.01</v>
      </c>
      <c r="N9" s="159">
        <f>B9+C9+D9+E9+F9+G9</f>
        <v>6.0000000000000005E-2</v>
      </c>
      <c r="O9" s="161">
        <v>99.52</v>
      </c>
      <c r="P9" s="158"/>
    </row>
    <row r="10" spans="1:18" ht="15" customHeight="1" x14ac:dyDescent="0.2">
      <c r="A10" s="158" t="s">
        <v>203</v>
      </c>
      <c r="B10" s="161">
        <f t="shared" ref="B10:M10" si="0">(B9/B8*100)-100</f>
        <v>0</v>
      </c>
      <c r="C10" s="161">
        <f t="shared" si="0"/>
        <v>0</v>
      </c>
      <c r="D10" s="161">
        <f t="shared" si="0"/>
        <v>0</v>
      </c>
      <c r="E10" s="161">
        <f t="shared" si="0"/>
        <v>0</v>
      </c>
      <c r="F10" s="161">
        <f t="shared" si="0"/>
        <v>0</v>
      </c>
      <c r="G10" s="161">
        <f t="shared" si="0"/>
        <v>0</v>
      </c>
      <c r="H10" s="161">
        <f t="shared" si="0"/>
        <v>0</v>
      </c>
      <c r="I10" s="161">
        <f t="shared" si="0"/>
        <v>0</v>
      </c>
      <c r="J10" s="161">
        <f t="shared" si="0"/>
        <v>0</v>
      </c>
      <c r="K10" s="161">
        <f t="shared" si="0"/>
        <v>0</v>
      </c>
      <c r="L10" s="161">
        <f t="shared" si="0"/>
        <v>0</v>
      </c>
      <c r="M10" s="161">
        <f t="shared" si="0"/>
        <v>0</v>
      </c>
      <c r="N10" s="162">
        <f>(N9-N8)/N8*100</f>
        <v>0</v>
      </c>
      <c r="O10" s="161"/>
      <c r="P10" s="161"/>
    </row>
    <row r="11" spans="1:18" ht="15" customHeight="1" x14ac:dyDescent="0.2">
      <c r="A11" s="1"/>
      <c r="B11" s="1"/>
      <c r="C11" s="1"/>
      <c r="D11" s="1"/>
      <c r="E11" s="1"/>
      <c r="F11" s="1"/>
      <c r="G11" s="1"/>
      <c r="H11" s="1"/>
      <c r="I11" s="1"/>
      <c r="J11" s="1"/>
      <c r="K11" s="1"/>
      <c r="L11" s="1"/>
      <c r="M11" s="1"/>
      <c r="N11" s="1"/>
      <c r="O11" s="1"/>
      <c r="P11" s="1"/>
    </row>
    <row r="12" spans="1:18" ht="15" customHeight="1" x14ac:dyDescent="0.2">
      <c r="A12" s="1"/>
      <c r="B12" s="1"/>
      <c r="C12" s="1"/>
      <c r="D12" s="1"/>
      <c r="E12" s="1"/>
      <c r="F12" s="1"/>
      <c r="G12" s="1"/>
      <c r="H12" s="1"/>
      <c r="I12" s="1"/>
      <c r="J12" s="1"/>
      <c r="K12" s="1"/>
      <c r="L12" s="1"/>
      <c r="M12" s="1"/>
      <c r="N12" s="1"/>
      <c r="O12" s="1"/>
      <c r="P12" s="1"/>
    </row>
    <row r="17" spans="1:16" ht="15" customHeight="1" x14ac:dyDescent="0.2">
      <c r="A17" s="1"/>
      <c r="B17" s="1"/>
      <c r="C17" s="1"/>
      <c r="D17" s="1"/>
      <c r="E17" s="1"/>
      <c r="F17" s="1"/>
      <c r="G17" s="1"/>
      <c r="H17" s="1"/>
      <c r="I17" s="1"/>
      <c r="J17" s="1"/>
      <c r="K17" s="1"/>
      <c r="L17" s="1"/>
      <c r="M17" s="1"/>
      <c r="N17" s="1"/>
      <c r="O17" s="1"/>
      <c r="P17" s="1"/>
    </row>
    <row r="18" spans="1:16" ht="15" customHeight="1" x14ac:dyDescent="0.2">
      <c r="A18" s="1"/>
      <c r="B18" s="1"/>
      <c r="C18" s="1"/>
      <c r="D18" s="1"/>
      <c r="E18" s="1"/>
      <c r="F18" s="1"/>
      <c r="G18" s="1"/>
      <c r="H18" s="1"/>
      <c r="I18" s="1"/>
      <c r="J18" s="1"/>
      <c r="K18" s="1"/>
      <c r="L18" s="1"/>
      <c r="M18" s="1"/>
      <c r="N18" s="1"/>
      <c r="O18" s="1"/>
      <c r="P18" s="1"/>
    </row>
    <row r="19" spans="1:16" ht="15" customHeight="1" x14ac:dyDescent="0.2">
      <c r="A19" s="1"/>
      <c r="B19" s="1"/>
      <c r="C19" s="1"/>
      <c r="D19" s="1"/>
      <c r="E19" s="1"/>
      <c r="F19" s="1"/>
      <c r="G19" s="1"/>
      <c r="H19" s="1"/>
      <c r="I19" s="1"/>
      <c r="J19" s="1"/>
      <c r="K19" s="1"/>
      <c r="L19" s="1"/>
      <c r="M19" s="1"/>
      <c r="N19" s="1"/>
      <c r="O19" s="1"/>
      <c r="P19" s="1"/>
    </row>
    <row r="20" spans="1:16" ht="15" customHeight="1" x14ac:dyDescent="0.2">
      <c r="A20" s="1"/>
      <c r="B20" s="1"/>
      <c r="C20" s="1"/>
      <c r="D20" s="1"/>
      <c r="E20" s="1"/>
      <c r="F20" s="1"/>
      <c r="G20" s="1"/>
      <c r="H20" s="1"/>
      <c r="I20" s="1"/>
      <c r="J20" s="1"/>
      <c r="K20" s="1"/>
      <c r="L20" s="1"/>
      <c r="M20" s="1"/>
      <c r="N20" s="1"/>
      <c r="O20" s="1"/>
      <c r="P20" s="1"/>
    </row>
    <row r="21" spans="1:16" ht="15" customHeight="1" x14ac:dyDescent="0.2">
      <c r="A21" s="1"/>
      <c r="B21" s="1"/>
      <c r="C21" s="1"/>
      <c r="D21" s="1"/>
      <c r="E21" s="1"/>
      <c r="F21" s="1"/>
      <c r="G21" s="1"/>
      <c r="H21" s="1"/>
      <c r="I21" s="1"/>
      <c r="J21" s="1"/>
      <c r="K21" s="1"/>
      <c r="L21" s="1"/>
      <c r="M21" s="1"/>
      <c r="N21" s="1"/>
      <c r="O21" s="1"/>
      <c r="P21" s="1"/>
    </row>
    <row r="22" spans="1:16" ht="15" customHeight="1" x14ac:dyDescent="0.2">
      <c r="A22" s="1"/>
      <c r="B22" s="1"/>
      <c r="C22" s="1"/>
      <c r="D22" s="1"/>
      <c r="E22" s="1"/>
      <c r="F22" s="1"/>
      <c r="G22" s="1"/>
      <c r="H22" s="1"/>
      <c r="I22" s="1"/>
      <c r="J22" s="1"/>
      <c r="K22" s="1"/>
      <c r="L22" s="1"/>
      <c r="M22" s="1"/>
      <c r="N22" s="1"/>
      <c r="O22" s="1"/>
      <c r="P22" s="1"/>
    </row>
    <row r="23" spans="1:16" ht="15" customHeight="1" x14ac:dyDescent="0.2">
      <c r="A23" s="1"/>
      <c r="B23" s="1"/>
      <c r="C23" s="1"/>
      <c r="D23" s="1"/>
      <c r="E23" s="1"/>
      <c r="F23" s="1"/>
      <c r="G23" s="1"/>
      <c r="H23" s="1"/>
      <c r="I23" s="1"/>
      <c r="J23" s="1"/>
      <c r="K23" s="1"/>
      <c r="L23" s="1"/>
      <c r="M23" s="1"/>
      <c r="N23" s="1"/>
      <c r="O23" s="1"/>
      <c r="P23" s="1"/>
    </row>
    <row r="24" spans="1:16" ht="15" customHeight="1" x14ac:dyDescent="0.2">
      <c r="A24" s="1"/>
      <c r="B24" s="1"/>
      <c r="C24" s="1"/>
      <c r="D24" s="1"/>
      <c r="E24" s="1"/>
      <c r="F24" s="1"/>
      <c r="G24" s="1"/>
      <c r="H24" s="1"/>
      <c r="I24" s="1"/>
      <c r="J24" s="1"/>
      <c r="K24" s="1"/>
      <c r="L24" s="1"/>
      <c r="M24" s="1"/>
      <c r="N24" s="1"/>
      <c r="O24" s="1"/>
      <c r="P24" s="1"/>
    </row>
    <row r="25" spans="1:16" ht="15" customHeight="1" x14ac:dyDescent="0.2">
      <c r="A25" s="1"/>
      <c r="B25" s="1"/>
      <c r="C25" s="1"/>
      <c r="D25" s="1"/>
      <c r="E25" s="1"/>
      <c r="F25" s="1"/>
      <c r="G25" s="1"/>
      <c r="H25" s="1"/>
      <c r="I25" s="1"/>
      <c r="J25" s="1"/>
      <c r="K25" s="1"/>
      <c r="L25" s="1"/>
      <c r="M25" s="1"/>
      <c r="N25" s="1"/>
      <c r="O25" s="1"/>
      <c r="P25" s="1"/>
    </row>
    <row r="26" spans="1:16" ht="15" customHeight="1" x14ac:dyDescent="0.25">
      <c r="A26" s="1"/>
      <c r="B26" s="1"/>
      <c r="C26" s="1"/>
      <c r="D26" s="1"/>
      <c r="E26" s="1"/>
      <c r="F26" s="1"/>
      <c r="G26" s="1"/>
      <c r="H26" s="1"/>
      <c r="I26" s="1"/>
      <c r="J26" s="1"/>
      <c r="K26" s="1"/>
      <c r="L26" s="1"/>
      <c r="M26" s="1"/>
      <c r="N26" s="1"/>
      <c r="O26" s="1"/>
      <c r="P26" s="102"/>
    </row>
    <row r="27" spans="1:16" ht="15" customHeight="1" x14ac:dyDescent="0.2">
      <c r="A27" s="1"/>
      <c r="B27" s="1"/>
      <c r="C27" s="1"/>
      <c r="D27" s="1"/>
      <c r="E27" s="1"/>
      <c r="F27" s="1"/>
      <c r="G27" s="1"/>
      <c r="H27" s="1"/>
      <c r="I27" s="1"/>
      <c r="J27" s="1"/>
      <c r="K27" s="1"/>
      <c r="L27" s="1"/>
      <c r="M27" s="1"/>
      <c r="N27" s="1"/>
      <c r="O27" s="1"/>
      <c r="P27" s="1"/>
    </row>
    <row r="28" spans="1:16" ht="15" customHeight="1" x14ac:dyDescent="0.2">
      <c r="A28" s="147"/>
      <c r="B28" s="147"/>
      <c r="C28" s="147"/>
      <c r="D28" s="148"/>
      <c r="E28" s="148"/>
      <c r="F28" s="148"/>
      <c r="G28" s="148"/>
      <c r="H28" s="148"/>
      <c r="I28" s="147"/>
      <c r="J28" s="147"/>
      <c r="K28" s="147"/>
      <c r="L28" s="147"/>
      <c r="M28" s="147"/>
      <c r="N28" s="147"/>
      <c r="O28" s="147"/>
      <c r="P28" s="149"/>
    </row>
    <row r="29" spans="1:16" ht="15" customHeight="1" x14ac:dyDescent="0.2">
      <c r="A29" s="149"/>
      <c r="B29" s="149"/>
      <c r="C29" s="149"/>
      <c r="D29" s="149"/>
      <c r="E29" s="149"/>
      <c r="F29" s="149"/>
      <c r="G29" s="149"/>
      <c r="H29" s="149"/>
      <c r="I29" s="149"/>
      <c r="J29" s="149"/>
      <c r="K29" s="149"/>
      <c r="L29" s="149"/>
      <c r="M29" s="149"/>
      <c r="N29" s="149"/>
      <c r="O29" s="149"/>
      <c r="P29" s="150"/>
    </row>
    <row r="30" spans="1:16" ht="15" customHeight="1" x14ac:dyDescent="0.2">
      <c r="A30" s="147"/>
      <c r="B30" s="151"/>
      <c r="C30" s="151"/>
      <c r="D30" s="151"/>
      <c r="E30" s="151"/>
      <c r="F30" s="151"/>
      <c r="G30" s="151"/>
      <c r="H30" s="151"/>
      <c r="I30" s="151"/>
      <c r="J30" s="151"/>
      <c r="K30" s="151"/>
      <c r="L30" s="151"/>
      <c r="M30" s="151"/>
      <c r="N30" s="152"/>
      <c r="O30" s="152"/>
      <c r="P30" s="153"/>
    </row>
    <row r="31" spans="1:16" ht="15" customHeight="1" x14ac:dyDescent="0.2">
      <c r="A31" s="147"/>
      <c r="B31" s="151"/>
      <c r="C31" s="151"/>
      <c r="D31" s="151"/>
      <c r="E31" s="151"/>
      <c r="F31" s="151"/>
      <c r="G31" s="151"/>
      <c r="H31" s="151"/>
      <c r="I31" s="151"/>
      <c r="J31" s="151"/>
      <c r="K31" s="151"/>
      <c r="L31" s="151"/>
      <c r="M31" s="151"/>
      <c r="N31" s="152"/>
      <c r="O31" s="152"/>
      <c r="P31" s="153"/>
    </row>
    <row r="32" spans="1:16" ht="15" customHeight="1" x14ac:dyDescent="0.2">
      <c r="A32" s="147"/>
      <c r="B32" s="151"/>
      <c r="C32" s="151"/>
      <c r="D32" s="151"/>
      <c r="E32" s="151"/>
      <c r="F32" s="151"/>
      <c r="G32" s="151"/>
      <c r="H32" s="151"/>
      <c r="I32" s="151"/>
      <c r="J32" s="151"/>
      <c r="K32" s="151"/>
      <c r="L32" s="151"/>
      <c r="M32" s="151"/>
      <c r="N32" s="152"/>
      <c r="O32" s="152"/>
      <c r="P32" s="153"/>
    </row>
    <row r="33" spans="1:16" ht="15" customHeight="1" x14ac:dyDescent="0.2">
      <c r="A33" s="147"/>
      <c r="B33" s="154"/>
      <c r="C33" s="154"/>
      <c r="D33" s="154"/>
      <c r="E33" s="154"/>
      <c r="F33" s="154"/>
      <c r="G33" s="154"/>
      <c r="H33" s="154"/>
      <c r="I33" s="154"/>
      <c r="J33" s="154"/>
      <c r="K33" s="154"/>
      <c r="L33" s="154"/>
      <c r="M33" s="154"/>
      <c r="N33" s="154"/>
      <c r="O33" s="154"/>
      <c r="P33" s="154"/>
    </row>
    <row r="34" spans="1:16" ht="15" customHeight="1" x14ac:dyDescent="0.2">
      <c r="A34" s="1"/>
      <c r="B34" s="1"/>
      <c r="C34" s="1"/>
      <c r="D34" s="1"/>
      <c r="E34" s="1"/>
      <c r="F34" s="1"/>
      <c r="G34" s="1"/>
      <c r="H34" s="1"/>
      <c r="I34" s="1"/>
      <c r="J34" s="1"/>
      <c r="K34" s="1"/>
      <c r="L34" s="1"/>
      <c r="M34" s="1"/>
      <c r="N34" s="1"/>
      <c r="O34" s="1"/>
      <c r="P34" s="1"/>
    </row>
    <row r="35" spans="1:16" ht="15" customHeight="1" x14ac:dyDescent="0.2">
      <c r="A35" s="1"/>
      <c r="B35" s="1"/>
      <c r="C35" s="1"/>
      <c r="D35" s="1"/>
      <c r="E35" s="1"/>
      <c r="F35" s="1"/>
      <c r="G35" s="1"/>
      <c r="H35" s="1"/>
      <c r="I35" s="1"/>
      <c r="J35" s="1"/>
      <c r="K35" s="1"/>
      <c r="L35" s="1"/>
      <c r="M35" s="1"/>
      <c r="N35" s="1"/>
      <c r="O35" s="1"/>
      <c r="P35" s="1"/>
    </row>
    <row r="36" spans="1:16" ht="15" customHeight="1" x14ac:dyDescent="0.2">
      <c r="A36" s="1"/>
      <c r="B36" s="1"/>
      <c r="C36" s="1"/>
      <c r="D36" s="1"/>
      <c r="E36" s="1"/>
      <c r="F36" s="1"/>
      <c r="G36" s="1"/>
      <c r="H36" s="1"/>
      <c r="I36" s="1"/>
      <c r="J36" s="1"/>
      <c r="K36" s="1"/>
      <c r="L36" s="1"/>
      <c r="M36" s="1"/>
      <c r="N36" s="1"/>
      <c r="O36" s="1"/>
      <c r="P36" s="1"/>
    </row>
    <row r="37" spans="1:16" ht="15" customHeight="1" x14ac:dyDescent="0.2">
      <c r="A37" s="1"/>
      <c r="B37" s="1"/>
      <c r="C37" s="1"/>
      <c r="D37" s="1"/>
      <c r="E37" s="1"/>
      <c r="F37" s="1"/>
      <c r="G37" s="1"/>
      <c r="H37" s="1"/>
      <c r="I37" s="1"/>
      <c r="J37" s="1"/>
      <c r="K37" s="1"/>
      <c r="L37" s="1"/>
      <c r="M37" s="1"/>
      <c r="N37" s="1"/>
      <c r="O37" s="1"/>
      <c r="P37" s="1"/>
    </row>
    <row r="38" spans="1:16" ht="15" customHeight="1" x14ac:dyDescent="0.2">
      <c r="A38" s="1"/>
      <c r="B38" s="1"/>
      <c r="C38" s="1"/>
      <c r="D38" s="1"/>
      <c r="E38" s="1"/>
      <c r="F38" s="1"/>
      <c r="G38" s="1"/>
      <c r="H38" s="1"/>
      <c r="I38" s="1"/>
      <c r="J38" s="1"/>
      <c r="K38" s="1"/>
      <c r="L38" s="1"/>
      <c r="M38" s="1"/>
      <c r="N38" s="1"/>
      <c r="O38" s="1"/>
      <c r="P38" s="1"/>
    </row>
    <row r="39" spans="1:16" ht="15" customHeight="1" x14ac:dyDescent="0.2">
      <c r="A39" s="1"/>
      <c r="B39" s="1"/>
      <c r="C39" s="1"/>
      <c r="D39" s="1"/>
      <c r="E39" s="1"/>
      <c r="F39" s="1"/>
      <c r="G39" s="1"/>
      <c r="H39" s="1"/>
      <c r="I39" s="1"/>
      <c r="J39" s="1"/>
      <c r="K39" s="1"/>
      <c r="L39" s="1"/>
      <c r="M39" s="1"/>
      <c r="N39" s="1"/>
      <c r="O39" s="1"/>
      <c r="P39" s="1"/>
    </row>
    <row r="40" spans="1:16" ht="15" customHeight="1" x14ac:dyDescent="0.2">
      <c r="A40" s="1"/>
      <c r="B40" s="1"/>
      <c r="C40" s="1"/>
      <c r="D40" s="1"/>
      <c r="E40" s="1"/>
      <c r="F40" s="1"/>
      <c r="G40" s="1"/>
      <c r="H40" s="1"/>
      <c r="I40" s="1"/>
      <c r="J40" s="1"/>
      <c r="K40" s="1"/>
      <c r="L40" s="1"/>
      <c r="M40" s="1"/>
      <c r="N40" s="1"/>
      <c r="O40" s="1"/>
      <c r="P40" s="1"/>
    </row>
    <row r="41" spans="1:16" ht="15" customHeight="1" x14ac:dyDescent="0.2">
      <c r="A41" s="1"/>
      <c r="B41" s="1"/>
      <c r="C41" s="1"/>
      <c r="D41" s="1"/>
      <c r="E41" s="1"/>
      <c r="F41" s="1"/>
      <c r="G41" s="1"/>
      <c r="H41" s="1"/>
      <c r="I41" s="1"/>
      <c r="J41" s="1"/>
      <c r="K41" s="1"/>
      <c r="L41" s="1"/>
      <c r="M41" s="1"/>
      <c r="N41" s="1"/>
      <c r="O41" s="1"/>
      <c r="P41" s="1"/>
    </row>
    <row r="42" spans="1:16" ht="15" customHeight="1" x14ac:dyDescent="0.2">
      <c r="A42" s="1"/>
      <c r="B42" s="1"/>
      <c r="C42" s="1"/>
      <c r="D42" s="1"/>
      <c r="E42" s="1"/>
      <c r="F42" s="1"/>
      <c r="G42" s="1"/>
      <c r="H42" s="1"/>
      <c r="I42" s="1"/>
      <c r="J42" s="1"/>
      <c r="K42" s="1"/>
      <c r="L42" s="1"/>
      <c r="M42" s="1"/>
      <c r="N42" s="1"/>
      <c r="O42" s="1"/>
      <c r="P42" s="1"/>
    </row>
    <row r="43" spans="1:16" ht="15" customHeight="1" x14ac:dyDescent="0.2">
      <c r="A43" s="1"/>
      <c r="B43" s="1"/>
      <c r="C43" s="1"/>
      <c r="D43" s="1"/>
      <c r="E43" s="1"/>
      <c r="F43" s="1"/>
      <c r="G43" s="1"/>
      <c r="H43" s="1"/>
      <c r="I43" s="1"/>
      <c r="J43" s="1"/>
      <c r="K43" s="1"/>
      <c r="L43" s="1"/>
      <c r="M43" s="1"/>
      <c r="N43" s="1"/>
      <c r="O43" s="1"/>
      <c r="P43" s="1"/>
    </row>
    <row r="44" spans="1:16" ht="15" customHeight="1" x14ac:dyDescent="0.2">
      <c r="A44" s="1"/>
      <c r="B44" s="1"/>
      <c r="C44" s="1"/>
      <c r="D44" s="1"/>
      <c r="E44" s="1"/>
      <c r="F44" s="1"/>
      <c r="G44" s="1"/>
      <c r="H44" s="1"/>
      <c r="I44" s="1"/>
      <c r="J44" s="1"/>
      <c r="K44" s="1"/>
      <c r="L44" s="1"/>
      <c r="M44" s="1"/>
      <c r="N44" s="1"/>
      <c r="O44" s="1"/>
      <c r="P44" s="1"/>
    </row>
    <row r="45" spans="1:16" ht="15" customHeight="1" x14ac:dyDescent="0.2">
      <c r="A45" s="1"/>
      <c r="B45" s="1"/>
      <c r="C45" s="1"/>
      <c r="D45" s="1"/>
      <c r="E45" s="1"/>
      <c r="F45" s="1"/>
      <c r="G45" s="1"/>
      <c r="H45" s="1"/>
      <c r="I45" s="1"/>
      <c r="J45" s="1"/>
      <c r="K45" s="1"/>
      <c r="L45" s="1"/>
      <c r="M45" s="1"/>
      <c r="N45" s="1"/>
      <c r="O45" s="1"/>
      <c r="P45" s="1"/>
    </row>
    <row r="46" spans="1:16" ht="15" customHeight="1" x14ac:dyDescent="0.2">
      <c r="A46" s="1"/>
      <c r="B46" s="1"/>
      <c r="C46" s="1"/>
      <c r="D46" s="1"/>
      <c r="E46" s="1"/>
      <c r="F46" s="1"/>
      <c r="G46" s="1"/>
      <c r="H46" s="1"/>
      <c r="I46" s="1"/>
      <c r="J46" s="1"/>
      <c r="K46" s="1"/>
      <c r="L46" s="1"/>
      <c r="M46" s="1"/>
      <c r="N46" s="1"/>
      <c r="O46" s="1"/>
      <c r="P46" s="1"/>
    </row>
    <row r="47" spans="1:16" ht="15" customHeight="1" x14ac:dyDescent="0.2">
      <c r="A47" s="1"/>
      <c r="B47" s="1"/>
      <c r="C47" s="1"/>
      <c r="D47" s="1"/>
      <c r="E47" s="1"/>
      <c r="F47" s="1"/>
      <c r="G47" s="1"/>
      <c r="H47" s="1"/>
      <c r="I47" s="1"/>
      <c r="J47" s="1"/>
      <c r="K47" s="1"/>
      <c r="L47" s="1"/>
      <c r="M47" s="1"/>
      <c r="N47" s="1"/>
      <c r="O47" s="1"/>
      <c r="P47" s="1"/>
    </row>
    <row r="48" spans="1:16" ht="15" customHeight="1" x14ac:dyDescent="0.2">
      <c r="A48" s="163"/>
      <c r="B48" s="147"/>
      <c r="C48" s="1"/>
      <c r="D48" s="1"/>
      <c r="E48" s="1"/>
      <c r="F48" s="1"/>
      <c r="G48" s="1"/>
      <c r="H48" s="1"/>
      <c r="I48" s="1"/>
      <c r="J48" s="1"/>
      <c r="K48" s="1"/>
      <c r="L48" s="1"/>
      <c r="M48" s="1"/>
      <c r="N48" s="1"/>
      <c r="O48" s="1"/>
      <c r="P48" s="1"/>
    </row>
    <row r="49" spans="1:18" ht="15" customHeight="1" x14ac:dyDescent="0.2">
      <c r="A49" s="2"/>
      <c r="B49" s="2"/>
      <c r="C49" s="2"/>
      <c r="D49" s="2"/>
      <c r="E49" s="2"/>
      <c r="F49" s="2"/>
      <c r="G49" s="2"/>
      <c r="H49" s="2"/>
      <c r="I49" s="517">
        <v>21</v>
      </c>
      <c r="J49" s="2"/>
      <c r="K49" s="2"/>
      <c r="L49" s="2"/>
      <c r="M49" s="2"/>
      <c r="N49" s="2"/>
      <c r="O49" s="2"/>
      <c r="P49" s="2"/>
      <c r="R49" s="147"/>
    </row>
    <row r="50" spans="1:18" ht="15" customHeight="1" x14ac:dyDescent="0.2">
      <c r="A50" s="149"/>
      <c r="B50" s="149"/>
      <c r="C50" s="149"/>
      <c r="D50" s="149"/>
      <c r="E50" s="149"/>
      <c r="F50" s="149"/>
      <c r="G50" s="149"/>
      <c r="H50" s="149"/>
      <c r="I50" s="149"/>
      <c r="J50" s="149"/>
      <c r="K50" s="149"/>
      <c r="L50" s="149"/>
      <c r="M50" s="149"/>
      <c r="N50" s="149"/>
      <c r="O50" s="149"/>
      <c r="P50" s="149"/>
    </row>
    <row r="51" spans="1:18" customFormat="1" ht="15" customHeight="1" x14ac:dyDescent="0.25"/>
    <row r="52" spans="1:18" customFormat="1" ht="15" customHeight="1" x14ac:dyDescent="0.25"/>
    <row r="53" spans="1:18" customFormat="1" ht="15" customHeight="1" x14ac:dyDescent="0.25"/>
    <row r="54" spans="1:18" customFormat="1" ht="15" customHeight="1" x14ac:dyDescent="0.25"/>
    <row r="55" spans="1:18" customFormat="1" ht="15" customHeight="1" x14ac:dyDescent="0.25"/>
    <row r="56" spans="1:18" customFormat="1" ht="15" customHeight="1" x14ac:dyDescent="0.25"/>
    <row r="57" spans="1:18" customFormat="1" ht="15" x14ac:dyDescent="0.25"/>
    <row r="58" spans="1:18" customFormat="1" ht="15" customHeight="1" x14ac:dyDescent="0.25"/>
    <row r="59" spans="1:18" customFormat="1" ht="15" x14ac:dyDescent="0.25"/>
    <row r="60" spans="1:18" customFormat="1" ht="15" x14ac:dyDescent="0.25"/>
    <row r="61" spans="1:18" x14ac:dyDescent="0.2">
      <c r="A61" s="164"/>
      <c r="B61" s="165"/>
      <c r="C61" s="165"/>
      <c r="D61" s="165"/>
      <c r="E61" s="165"/>
      <c r="F61" s="165"/>
      <c r="G61" s="165"/>
      <c r="H61" s="165"/>
      <c r="I61" s="165"/>
      <c r="J61" s="165"/>
      <c r="K61" s="165"/>
      <c r="L61" s="165"/>
      <c r="M61" s="165"/>
      <c r="N61" s="165"/>
      <c r="O61" s="165"/>
      <c r="P61" s="165"/>
    </row>
    <row r="62" spans="1:18" x14ac:dyDescent="0.2">
      <c r="A62" s="151"/>
      <c r="B62" s="151"/>
      <c r="C62" s="151"/>
      <c r="D62" s="151"/>
      <c r="E62" s="151"/>
      <c r="F62" s="151"/>
      <c r="G62" s="151"/>
      <c r="H62" s="151"/>
      <c r="I62" s="151"/>
      <c r="J62" s="151"/>
      <c r="K62" s="151"/>
      <c r="L62" s="151"/>
      <c r="M62" s="151"/>
      <c r="N62" s="151"/>
      <c r="O62" s="151"/>
      <c r="P62" s="151"/>
    </row>
    <row r="63" spans="1:18" x14ac:dyDescent="0.2">
      <c r="A63" s="151"/>
      <c r="B63" s="151"/>
      <c r="C63" s="151"/>
      <c r="D63" s="151"/>
      <c r="E63" s="151"/>
      <c r="F63" s="151"/>
      <c r="G63" s="151"/>
      <c r="H63" s="151"/>
      <c r="I63" s="151"/>
      <c r="J63" s="151"/>
      <c r="K63" s="151"/>
      <c r="L63" s="151"/>
      <c r="M63" s="151"/>
      <c r="N63" s="151"/>
      <c r="O63" s="151"/>
      <c r="P63" s="151"/>
    </row>
    <row r="64" spans="1:18" x14ac:dyDescent="0.2">
      <c r="A64" s="151"/>
      <c r="B64" s="154"/>
      <c r="C64" s="154"/>
      <c r="D64" s="154"/>
      <c r="E64" s="154"/>
      <c r="F64" s="154"/>
      <c r="G64" s="154"/>
      <c r="H64" s="154"/>
      <c r="I64" s="154"/>
      <c r="J64" s="154"/>
      <c r="K64" s="154"/>
      <c r="L64" s="154"/>
      <c r="M64" s="154"/>
      <c r="N64" s="154"/>
      <c r="O64" s="154"/>
      <c r="P64" s="154"/>
    </row>
    <row r="65" spans="1:16" x14ac:dyDescent="0.2">
      <c r="A65" s="151"/>
      <c r="B65" s="151"/>
      <c r="C65" s="151"/>
      <c r="D65" s="151"/>
      <c r="E65" s="151"/>
      <c r="F65" s="151"/>
      <c r="G65" s="151"/>
      <c r="H65" s="151"/>
      <c r="I65" s="151"/>
      <c r="J65" s="151"/>
      <c r="K65" s="151"/>
      <c r="L65" s="151"/>
      <c r="M65" s="151"/>
      <c r="N65" s="151"/>
      <c r="O65" s="151"/>
      <c r="P65" s="151"/>
    </row>
    <row r="66" spans="1:16" x14ac:dyDescent="0.2">
      <c r="A66" s="824"/>
      <c r="B66" s="824"/>
      <c r="C66" s="824"/>
      <c r="D66" s="824"/>
      <c r="E66" s="824"/>
      <c r="F66" s="824"/>
      <c r="G66" s="824"/>
      <c r="H66" s="824"/>
      <c r="I66" s="824"/>
      <c r="J66" s="824"/>
      <c r="K66" s="824"/>
      <c r="L66" s="824"/>
      <c r="M66" s="824"/>
      <c r="N66" s="824"/>
      <c r="O66" s="824"/>
      <c r="P66" s="824"/>
    </row>
    <row r="69" spans="1:16" x14ac:dyDescent="0.2">
      <c r="H69" s="166"/>
    </row>
  </sheetData>
  <mergeCells count="1">
    <mergeCell ref="A66:P66"/>
  </mergeCells>
  <pageMargins left="0.5" right="0.34" top="0" bottom="0.04" header="0.05" footer="23860929.420000002"/>
  <pageSetup scale="74" orientation="portrait" horizontalDpi="180"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9"/>
  <sheetViews>
    <sheetView showGridLines="0" view="pageBreakPreview" zoomScale="80" zoomScaleNormal="89" zoomScaleSheetLayoutView="80" workbookViewId="0"/>
  </sheetViews>
  <sheetFormatPr defaultRowHeight="15" x14ac:dyDescent="0.25"/>
  <cols>
    <col min="1" max="1" width="7.140625" bestFit="1" customWidth="1"/>
    <col min="2" max="2" width="29.85546875" customWidth="1"/>
    <col min="3" max="3" width="22.28515625" customWidth="1"/>
    <col min="4" max="4" width="14" customWidth="1"/>
    <col min="5" max="5" width="18.42578125" customWidth="1"/>
    <col min="6" max="6" width="16.28515625" customWidth="1"/>
    <col min="7" max="7" width="13.85546875" customWidth="1"/>
    <col min="8" max="8" width="17.28515625" customWidth="1"/>
    <col min="9" max="9" width="17.140625" customWidth="1"/>
    <col min="10" max="10" width="17.5703125" customWidth="1"/>
    <col min="11" max="11" width="14.42578125" customWidth="1"/>
    <col min="12" max="12" width="14" customWidth="1"/>
    <col min="13" max="13" width="19.7109375" customWidth="1"/>
  </cols>
  <sheetData>
    <row r="2" spans="1:8" x14ac:dyDescent="0.25">
      <c r="H2" s="183"/>
    </row>
    <row r="3" spans="1:8" x14ac:dyDescent="0.25">
      <c r="H3" s="183"/>
    </row>
    <row r="4" spans="1:8" ht="18" customHeight="1" x14ac:dyDescent="0.3">
      <c r="B4" s="34" t="s">
        <v>297</v>
      </c>
      <c r="H4" s="26" t="s">
        <v>626</v>
      </c>
    </row>
    <row r="5" spans="1:8" ht="11.25" customHeight="1" x14ac:dyDescent="0.3">
      <c r="B5" s="34"/>
      <c r="H5" s="26"/>
    </row>
    <row r="6" spans="1:8" ht="14.25" customHeight="1" x14ac:dyDescent="0.25">
      <c r="A6" s="699" t="s">
        <v>298</v>
      </c>
      <c r="B6" s="55"/>
    </row>
    <row r="7" spans="1:8" ht="15.75" x14ac:dyDescent="0.25">
      <c r="A7" s="20"/>
      <c r="B7" s="55"/>
    </row>
    <row r="8" spans="1:8" ht="15.75" x14ac:dyDescent="0.25">
      <c r="A8" s="55" t="s">
        <v>26</v>
      </c>
      <c r="B8" s="55" t="s">
        <v>313</v>
      </c>
    </row>
    <row r="9" spans="1:8" ht="15.75" x14ac:dyDescent="0.25">
      <c r="A9" s="20" t="s">
        <v>299</v>
      </c>
      <c r="B9" s="55"/>
      <c r="D9" s="222"/>
      <c r="F9" s="222"/>
    </row>
    <row r="10" spans="1:8" ht="51" customHeight="1" x14ac:dyDescent="0.25">
      <c r="A10" s="370" t="s">
        <v>300</v>
      </c>
      <c r="B10" s="57" t="s">
        <v>307</v>
      </c>
      <c r="C10" s="57" t="s">
        <v>308</v>
      </c>
      <c r="D10" s="57" t="s">
        <v>309</v>
      </c>
      <c r="E10" s="57" t="s">
        <v>310</v>
      </c>
      <c r="F10" s="57" t="s">
        <v>312</v>
      </c>
      <c r="G10" s="57" t="s">
        <v>311</v>
      </c>
    </row>
    <row r="11" spans="1:8" ht="15.75" x14ac:dyDescent="0.25">
      <c r="A11" s="371" t="s">
        <v>301</v>
      </c>
      <c r="B11" s="328"/>
      <c r="C11" s="328"/>
      <c r="D11" s="329"/>
      <c r="E11" s="330"/>
      <c r="F11" s="329"/>
      <c r="G11" s="330"/>
    </row>
    <row r="12" spans="1:8" ht="15.75" x14ac:dyDescent="0.25">
      <c r="A12" s="371" t="s">
        <v>302</v>
      </c>
      <c r="B12" s="372"/>
      <c r="C12" s="372"/>
      <c r="D12" s="373"/>
      <c r="E12" s="373"/>
      <c r="F12" s="374"/>
      <c r="G12" s="373"/>
      <c r="H12" s="377" t="s">
        <v>239</v>
      </c>
    </row>
    <row r="13" spans="1:8" ht="15.75" x14ac:dyDescent="0.25">
      <c r="A13" s="371" t="s">
        <v>303</v>
      </c>
      <c r="B13" s="328"/>
      <c r="C13" s="328"/>
      <c r="D13" s="329"/>
      <c r="E13" s="330"/>
      <c r="F13" s="369"/>
      <c r="G13" s="330"/>
      <c r="H13" s="378"/>
    </row>
    <row r="14" spans="1:8" ht="15.75" x14ac:dyDescent="0.25">
      <c r="A14" s="371" t="s">
        <v>302</v>
      </c>
      <c r="B14" s="372"/>
      <c r="C14" s="372"/>
      <c r="D14" s="373"/>
      <c r="E14" s="373"/>
      <c r="F14" s="374"/>
      <c r="G14" s="373"/>
      <c r="H14" s="377" t="s">
        <v>239</v>
      </c>
    </row>
    <row r="15" spans="1:8" ht="15.75" x14ac:dyDescent="0.25">
      <c r="A15" s="371" t="s">
        <v>304</v>
      </c>
      <c r="B15" s="328"/>
      <c r="C15" s="328"/>
      <c r="D15" s="329"/>
      <c r="E15" s="330"/>
      <c r="F15" s="369"/>
      <c r="G15" s="330"/>
      <c r="H15" s="378"/>
    </row>
    <row r="16" spans="1:8" ht="15.75" x14ac:dyDescent="0.25">
      <c r="A16" s="371" t="s">
        <v>302</v>
      </c>
      <c r="B16" s="372"/>
      <c r="C16" s="372"/>
      <c r="D16" s="373"/>
      <c r="E16" s="373"/>
      <c r="F16" s="374"/>
      <c r="G16" s="373"/>
      <c r="H16" s="377" t="s">
        <v>239</v>
      </c>
    </row>
    <row r="17" spans="1:8" ht="15.75" x14ac:dyDescent="0.25">
      <c r="A17" s="371" t="s">
        <v>305</v>
      </c>
      <c r="B17" s="328"/>
      <c r="C17" s="328"/>
      <c r="D17" s="329"/>
      <c r="E17" s="330"/>
      <c r="F17" s="369"/>
      <c r="G17" s="330"/>
      <c r="H17" s="378"/>
    </row>
    <row r="18" spans="1:8" ht="15.75" x14ac:dyDescent="0.25">
      <c r="A18" s="371" t="s">
        <v>302</v>
      </c>
      <c r="B18" s="372"/>
      <c r="C18" s="372"/>
      <c r="D18" s="373"/>
      <c r="E18" s="373"/>
      <c r="F18" s="374"/>
      <c r="G18" s="373"/>
      <c r="H18" s="377" t="s">
        <v>239</v>
      </c>
    </row>
    <row r="19" spans="1:8" ht="15.75" x14ac:dyDescent="0.25">
      <c r="A19" s="371" t="s">
        <v>306</v>
      </c>
      <c r="B19" s="328"/>
      <c r="C19" s="328"/>
      <c r="D19" s="329"/>
      <c r="E19" s="330"/>
      <c r="F19" s="329"/>
      <c r="G19" s="330"/>
      <c r="H19" s="378"/>
    </row>
    <row r="20" spans="1:8" ht="15.75" x14ac:dyDescent="0.25">
      <c r="A20" s="371" t="s">
        <v>302</v>
      </c>
      <c r="B20" s="372"/>
      <c r="C20" s="372"/>
      <c r="D20" s="373"/>
      <c r="E20" s="373"/>
      <c r="F20" s="374"/>
      <c r="G20" s="373"/>
      <c r="H20" s="377" t="s">
        <v>239</v>
      </c>
    </row>
    <row r="21" spans="1:8" x14ac:dyDescent="0.25">
      <c r="A21" s="220"/>
      <c r="B21" s="220"/>
      <c r="C21" s="220"/>
      <c r="D21" s="220"/>
      <c r="E21" s="220"/>
      <c r="F21" s="220"/>
      <c r="G21" s="220"/>
    </row>
    <row r="22" spans="1:8" x14ac:dyDescent="0.25">
      <c r="A22" s="204"/>
      <c r="B22" s="204"/>
      <c r="C22" s="204"/>
      <c r="D22" s="204"/>
      <c r="E22" s="206"/>
      <c r="F22" s="204"/>
      <c r="G22" s="206"/>
    </row>
    <row r="23" spans="1:8" ht="60.75" customHeight="1" x14ac:dyDescent="0.25">
      <c r="A23" s="144"/>
      <c r="B23" s="825" t="s">
        <v>377</v>
      </c>
      <c r="C23" s="825"/>
      <c r="D23" s="825"/>
      <c r="E23" s="825"/>
      <c r="F23" s="825"/>
      <c r="G23" s="825"/>
    </row>
    <row r="24" spans="1:8" s="414" customFormat="1" ht="60.75" customHeight="1" x14ac:dyDescent="0.25">
      <c r="A24" s="144"/>
      <c r="B24" s="598"/>
      <c r="C24" s="598"/>
      <c r="D24" s="598"/>
      <c r="E24" s="598"/>
      <c r="F24" s="598"/>
      <c r="G24" s="598"/>
    </row>
    <row r="25" spans="1:8" ht="15.75" x14ac:dyDescent="0.25">
      <c r="A25" s="55" t="s">
        <v>28</v>
      </c>
      <c r="B25" s="55" t="s">
        <v>314</v>
      </c>
    </row>
    <row r="26" spans="1:8" x14ac:dyDescent="0.25">
      <c r="D26" s="751" t="s">
        <v>627</v>
      </c>
      <c r="E26" s="753"/>
      <c r="F26" s="826" t="s">
        <v>530</v>
      </c>
      <c r="G26" s="827"/>
    </row>
    <row r="27" spans="1:8" ht="42.75" customHeight="1" x14ac:dyDescent="0.25">
      <c r="A27" s="370"/>
      <c r="B27" s="57"/>
      <c r="C27" s="57"/>
      <c r="D27" s="57" t="s">
        <v>322</v>
      </c>
      <c r="E27" s="57" t="s">
        <v>323</v>
      </c>
      <c r="F27" s="690" t="s">
        <v>322</v>
      </c>
      <c r="G27" s="690" t="s">
        <v>323</v>
      </c>
    </row>
    <row r="28" spans="1:8" x14ac:dyDescent="0.25">
      <c r="A28" s="371">
        <v>1</v>
      </c>
      <c r="B28" s="376" t="s">
        <v>317</v>
      </c>
      <c r="C28" s="375"/>
      <c r="D28" s="292"/>
      <c r="E28" s="291"/>
      <c r="F28" s="691"/>
      <c r="G28" s="692"/>
    </row>
    <row r="29" spans="1:8" x14ac:dyDescent="0.25">
      <c r="A29" s="371"/>
      <c r="B29" s="291"/>
      <c r="C29" s="291" t="s">
        <v>315</v>
      </c>
      <c r="D29" s="480"/>
      <c r="E29" s="480"/>
      <c r="F29" s="693"/>
      <c r="G29" s="693"/>
    </row>
    <row r="30" spans="1:8" x14ac:dyDescent="0.25">
      <c r="A30" s="371"/>
      <c r="B30" s="291"/>
      <c r="C30" s="291" t="s">
        <v>316</v>
      </c>
      <c r="D30" s="480"/>
      <c r="E30" s="480"/>
      <c r="F30" s="693"/>
      <c r="G30" s="693"/>
    </row>
    <row r="31" spans="1:8" x14ac:dyDescent="0.25">
      <c r="A31" s="371">
        <v>2</v>
      </c>
      <c r="B31" s="376" t="s">
        <v>319</v>
      </c>
      <c r="C31" s="375"/>
      <c r="D31" s="480"/>
      <c r="E31" s="480"/>
      <c r="F31" s="693"/>
      <c r="G31" s="693"/>
    </row>
    <row r="32" spans="1:8" x14ac:dyDescent="0.25">
      <c r="A32" s="371"/>
      <c r="B32" s="291"/>
      <c r="C32" s="291" t="s">
        <v>315</v>
      </c>
      <c r="D32" s="480"/>
      <c r="E32" s="480"/>
      <c r="F32" s="693"/>
      <c r="G32" s="693"/>
    </row>
    <row r="33" spans="1:7" x14ac:dyDescent="0.25">
      <c r="A33" s="371"/>
      <c r="B33" s="291"/>
      <c r="C33" s="291" t="s">
        <v>316</v>
      </c>
      <c r="D33" s="480"/>
      <c r="E33" s="480"/>
      <c r="F33" s="693"/>
      <c r="G33" s="693"/>
    </row>
    <row r="34" spans="1:7" x14ac:dyDescent="0.25">
      <c r="A34" s="371">
        <v>3</v>
      </c>
      <c r="B34" s="376" t="s">
        <v>318</v>
      </c>
      <c r="C34" s="375"/>
      <c r="D34" s="480"/>
      <c r="E34" s="480"/>
      <c r="F34" s="693"/>
      <c r="G34" s="693"/>
    </row>
    <row r="35" spans="1:7" x14ac:dyDescent="0.25">
      <c r="A35" s="371"/>
      <c r="B35" s="291"/>
      <c r="C35" s="291" t="s">
        <v>315</v>
      </c>
      <c r="D35" s="480"/>
      <c r="E35" s="480"/>
      <c r="F35" s="693"/>
      <c r="G35" s="693"/>
    </row>
    <row r="36" spans="1:7" x14ac:dyDescent="0.25">
      <c r="A36" s="371"/>
      <c r="B36" s="291"/>
      <c r="C36" s="291" t="s">
        <v>316</v>
      </c>
      <c r="D36" s="480"/>
      <c r="E36" s="480"/>
      <c r="F36" s="693"/>
      <c r="G36" s="693"/>
    </row>
    <row r="37" spans="1:7" x14ac:dyDescent="0.25">
      <c r="A37" s="371">
        <v>4</v>
      </c>
      <c r="B37" s="376" t="s">
        <v>320</v>
      </c>
      <c r="C37" s="375"/>
      <c r="D37" s="480"/>
      <c r="E37" s="480"/>
      <c r="F37" s="693"/>
      <c r="G37" s="693"/>
    </row>
    <row r="38" spans="1:7" x14ac:dyDescent="0.25">
      <c r="A38" s="371"/>
      <c r="B38" s="291"/>
      <c r="C38" s="291" t="s">
        <v>315</v>
      </c>
      <c r="D38" s="480"/>
      <c r="E38" s="480"/>
      <c r="F38" s="693"/>
      <c r="G38" s="693"/>
    </row>
    <row r="39" spans="1:7" x14ac:dyDescent="0.25">
      <c r="A39" s="371"/>
      <c r="B39" s="291"/>
      <c r="C39" s="291" t="s">
        <v>316</v>
      </c>
      <c r="D39" s="480"/>
      <c r="E39" s="480"/>
      <c r="F39" s="693"/>
      <c r="G39" s="693"/>
    </row>
    <row r="40" spans="1:7" x14ac:dyDescent="0.25">
      <c r="A40" s="371">
        <v>5</v>
      </c>
      <c r="B40" s="376" t="s">
        <v>321</v>
      </c>
      <c r="C40" s="375"/>
      <c r="D40" s="480"/>
      <c r="E40" s="480"/>
      <c r="F40" s="693"/>
      <c r="G40" s="693"/>
    </row>
    <row r="41" spans="1:7" x14ac:dyDescent="0.25">
      <c r="A41" s="371"/>
      <c r="B41" s="291"/>
      <c r="C41" s="291" t="s">
        <v>315</v>
      </c>
      <c r="D41" s="480"/>
      <c r="E41" s="480"/>
      <c r="F41" s="693"/>
      <c r="G41" s="693"/>
    </row>
    <row r="42" spans="1:7" x14ac:dyDescent="0.25">
      <c r="A42" s="371"/>
      <c r="B42" s="291"/>
      <c r="C42" s="291" t="s">
        <v>316</v>
      </c>
      <c r="D42" s="480"/>
      <c r="E42" s="480"/>
      <c r="F42" s="693"/>
      <c r="G42" s="693"/>
    </row>
    <row r="43" spans="1:7" x14ac:dyDescent="0.25">
      <c r="A43" s="371"/>
      <c r="B43" s="291"/>
      <c r="C43" s="291"/>
      <c r="D43" s="292"/>
      <c r="E43" s="291"/>
      <c r="F43" s="691"/>
      <c r="G43" s="692"/>
    </row>
    <row r="44" spans="1:7" x14ac:dyDescent="0.25">
      <c r="A44" s="220"/>
      <c r="B44" s="220"/>
      <c r="C44" s="220"/>
      <c r="D44" s="220"/>
      <c r="E44" s="220"/>
      <c r="F44" s="694"/>
      <c r="G44" s="694"/>
    </row>
    <row r="45" spans="1:7" x14ac:dyDescent="0.25">
      <c r="A45" s="204"/>
      <c r="B45" s="204"/>
      <c r="C45" s="204"/>
      <c r="D45" s="206">
        <f t="shared" ref="D45:E45" si="0">SUM(D28:D44)</f>
        <v>0</v>
      </c>
      <c r="E45" s="206">
        <f t="shared" si="0"/>
        <v>0</v>
      </c>
      <c r="F45" s="695">
        <f t="shared" ref="F45:G45" si="1">SUM(F28:F44)</f>
        <v>0</v>
      </c>
      <c r="G45" s="695">
        <f t="shared" si="1"/>
        <v>0</v>
      </c>
    </row>
    <row r="46" spans="1:7" ht="10.5" customHeight="1" x14ac:dyDescent="0.25"/>
    <row r="47" spans="1:7" s="414" customFormat="1" ht="10.5" customHeight="1" x14ac:dyDescent="0.25">
      <c r="D47" s="144">
        <v>22</v>
      </c>
    </row>
    <row r="48" spans="1:7" ht="9" customHeight="1" x14ac:dyDescent="0.25"/>
    <row r="49" ht="20.25" customHeight="1" x14ac:dyDescent="0.25"/>
  </sheetData>
  <mergeCells count="3">
    <mergeCell ref="B23:G23"/>
    <mergeCell ref="D26:E26"/>
    <mergeCell ref="F26:G26"/>
  </mergeCells>
  <pageMargins left="0.31496062992125984" right="0.31496062992125984" top="0.15748031496062992" bottom="0.15748031496062992" header="0.31496062992125984" footer="0.31496062992125984"/>
  <pageSetup paperSize="9" scale="6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showGridLines="0" view="pageBreakPreview" zoomScaleNormal="100" zoomScaleSheetLayoutView="100" workbookViewId="0"/>
  </sheetViews>
  <sheetFormatPr defaultRowHeight="15" x14ac:dyDescent="0.25"/>
  <cols>
    <col min="2" max="2" width="29.28515625" customWidth="1"/>
    <col min="3" max="3" width="10" customWidth="1"/>
    <col min="4" max="4" width="13.7109375" customWidth="1"/>
    <col min="5" max="5" width="11.7109375" customWidth="1"/>
    <col min="6" max="6" width="11.5703125" customWidth="1"/>
    <col min="7" max="7" width="12.85546875" customWidth="1"/>
    <col min="8" max="8" width="12.28515625" customWidth="1"/>
    <col min="9" max="9" width="11.28515625" customWidth="1"/>
  </cols>
  <sheetData>
    <row r="2" spans="1:10" x14ac:dyDescent="0.25">
      <c r="H2" s="183"/>
    </row>
    <row r="3" spans="1:10" x14ac:dyDescent="0.25">
      <c r="H3" s="183"/>
    </row>
    <row r="4" spans="1:10" x14ac:dyDescent="0.25">
      <c r="A4" s="823" t="s">
        <v>650</v>
      </c>
      <c r="B4" s="823"/>
      <c r="C4" s="823"/>
      <c r="D4" s="823"/>
      <c r="E4" s="823"/>
      <c r="G4" s="682" t="s">
        <v>628</v>
      </c>
    </row>
    <row r="5" spans="1:10" x14ac:dyDescent="0.25">
      <c r="D5" s="609"/>
      <c r="E5" s="609" t="s">
        <v>629</v>
      </c>
    </row>
    <row r="6" spans="1:10" ht="18" x14ac:dyDescent="0.25">
      <c r="A6" s="699" t="s">
        <v>630</v>
      </c>
      <c r="H6" t="s">
        <v>374</v>
      </c>
    </row>
    <row r="7" spans="1:10" ht="36.75" x14ac:dyDescent="0.25">
      <c r="A7" s="107" t="s">
        <v>146</v>
      </c>
      <c r="B7" s="107" t="s">
        <v>214</v>
      </c>
      <c r="C7" s="599" t="s">
        <v>633</v>
      </c>
      <c r="D7" s="599" t="s">
        <v>429</v>
      </c>
      <c r="E7" s="653" t="s">
        <v>506</v>
      </c>
      <c r="F7" s="599" t="s">
        <v>495</v>
      </c>
      <c r="G7" s="599" t="s">
        <v>428</v>
      </c>
      <c r="H7" s="599" t="s">
        <v>241</v>
      </c>
      <c r="I7" s="599" t="s">
        <v>242</v>
      </c>
      <c r="J7" s="130" t="s">
        <v>218</v>
      </c>
    </row>
    <row r="8" spans="1:10" x14ac:dyDescent="0.25">
      <c r="A8" s="111"/>
      <c r="B8" s="112"/>
      <c r="C8" s="130" t="s">
        <v>226</v>
      </c>
      <c r="D8" s="130" t="s">
        <v>631</v>
      </c>
      <c r="E8" s="128" t="s">
        <v>632</v>
      </c>
      <c r="F8" s="130" t="s">
        <v>219</v>
      </c>
      <c r="G8" s="130" t="s">
        <v>585</v>
      </c>
      <c r="H8" s="130"/>
      <c r="I8" s="130"/>
      <c r="J8" s="130" t="s">
        <v>217</v>
      </c>
    </row>
    <row r="9" spans="1:10" x14ac:dyDescent="0.25">
      <c r="A9" s="113">
        <v>1</v>
      </c>
      <c r="B9" s="113">
        <v>2</v>
      </c>
      <c r="C9" s="113">
        <v>3</v>
      </c>
      <c r="D9" s="113">
        <v>4</v>
      </c>
      <c r="E9" s="113">
        <v>5</v>
      </c>
      <c r="F9" s="113">
        <v>6</v>
      </c>
      <c r="G9" s="113">
        <v>7</v>
      </c>
      <c r="H9" s="113">
        <v>8</v>
      </c>
      <c r="I9" s="113">
        <v>9</v>
      </c>
      <c r="J9" s="113">
        <v>10</v>
      </c>
    </row>
    <row r="10" spans="1:10" x14ac:dyDescent="0.25">
      <c r="A10" s="316"/>
      <c r="B10" s="115"/>
      <c r="C10" s="115"/>
      <c r="D10" s="117"/>
      <c r="E10" s="117"/>
      <c r="F10" s="117"/>
      <c r="G10" s="117"/>
      <c r="H10" s="117"/>
      <c r="I10" s="117"/>
      <c r="J10" s="233"/>
    </row>
    <row r="11" spans="1:10" x14ac:dyDescent="0.25">
      <c r="A11" s="82">
        <v>1</v>
      </c>
      <c r="B11" s="83" t="s">
        <v>212</v>
      </c>
      <c r="C11" s="38"/>
      <c r="D11" s="38"/>
      <c r="E11" s="38"/>
      <c r="F11" s="38"/>
      <c r="G11" s="38"/>
      <c r="H11" s="38"/>
      <c r="I11" s="38"/>
      <c r="J11" s="296"/>
    </row>
    <row r="12" spans="1:10" x14ac:dyDescent="0.25">
      <c r="A12" s="82"/>
      <c r="B12" s="83" t="s">
        <v>213</v>
      </c>
      <c r="C12" s="342"/>
      <c r="D12" s="342"/>
      <c r="E12" s="342"/>
      <c r="F12" s="342"/>
      <c r="G12" s="601">
        <f>+D12+E12-F12</f>
        <v>0</v>
      </c>
      <c r="H12" s="342"/>
      <c r="I12" s="601">
        <f>G12-H12</f>
        <v>0</v>
      </c>
      <c r="J12" s="421"/>
    </row>
    <row r="13" spans="1:10" x14ac:dyDescent="0.25">
      <c r="A13" s="82"/>
      <c r="B13" s="83" t="s">
        <v>213</v>
      </c>
      <c r="C13" s="342"/>
      <c r="D13" s="342"/>
      <c r="E13" s="342"/>
      <c r="F13" s="342"/>
      <c r="G13" s="601">
        <f t="shared" ref="G13:G32" si="0">+D13+E13-F13</f>
        <v>0</v>
      </c>
      <c r="H13" s="342"/>
      <c r="I13" s="601">
        <f t="shared" ref="I13:I25" si="1">G13-H13</f>
        <v>0</v>
      </c>
      <c r="J13" s="421"/>
    </row>
    <row r="14" spans="1:10" x14ac:dyDescent="0.25">
      <c r="A14" s="82"/>
      <c r="B14" s="83" t="s">
        <v>213</v>
      </c>
      <c r="C14" s="342"/>
      <c r="D14" s="342"/>
      <c r="E14" s="342"/>
      <c r="F14" s="342"/>
      <c r="G14" s="601">
        <f t="shared" si="0"/>
        <v>0</v>
      </c>
      <c r="H14" s="342"/>
      <c r="I14" s="601">
        <f t="shared" si="1"/>
        <v>0</v>
      </c>
      <c r="J14" s="421"/>
    </row>
    <row r="15" spans="1:10" x14ac:dyDescent="0.25">
      <c r="A15" s="344"/>
      <c r="B15" s="345"/>
      <c r="C15" s="346"/>
      <c r="D15" s="346"/>
      <c r="E15" s="346"/>
      <c r="F15" s="346"/>
      <c r="G15" s="346"/>
      <c r="H15" s="346"/>
      <c r="I15" s="346"/>
      <c r="J15" s="485"/>
    </row>
    <row r="16" spans="1:10" x14ac:dyDescent="0.25">
      <c r="A16" s="314"/>
      <c r="B16" s="315" t="s">
        <v>271</v>
      </c>
      <c r="C16" s="310">
        <f>SUM(C12:C15)</f>
        <v>0</v>
      </c>
      <c r="D16" s="310">
        <f t="shared" ref="D16:H16" si="2">SUM(D12:D15)</f>
        <v>0</v>
      </c>
      <c r="E16" s="310">
        <f t="shared" si="2"/>
        <v>0</v>
      </c>
      <c r="F16" s="310">
        <f t="shared" si="2"/>
        <v>0</v>
      </c>
      <c r="G16" s="310">
        <f t="shared" si="2"/>
        <v>0</v>
      </c>
      <c r="H16" s="310">
        <f t="shared" si="2"/>
        <v>0</v>
      </c>
      <c r="I16" s="310">
        <f t="shared" si="1"/>
        <v>0</v>
      </c>
      <c r="J16" s="309"/>
    </row>
    <row r="17" spans="1:10" x14ac:dyDescent="0.25">
      <c r="A17" s="82">
        <v>2</v>
      </c>
      <c r="B17" s="83" t="s">
        <v>215</v>
      </c>
      <c r="C17" s="342"/>
      <c r="D17" s="342"/>
      <c r="E17" s="342"/>
      <c r="F17" s="342"/>
      <c r="G17" s="601">
        <f t="shared" si="0"/>
        <v>0</v>
      </c>
      <c r="H17" s="342"/>
      <c r="I17" s="601">
        <f t="shared" si="1"/>
        <v>0</v>
      </c>
      <c r="J17" s="421"/>
    </row>
    <row r="18" spans="1:10" x14ac:dyDescent="0.25">
      <c r="A18" s="82"/>
      <c r="B18" s="83"/>
      <c r="C18" s="38"/>
      <c r="D18" s="38"/>
      <c r="E18" s="38"/>
      <c r="F18" s="38"/>
      <c r="G18" s="601"/>
      <c r="H18" s="38"/>
      <c r="I18" s="601"/>
      <c r="J18" s="296"/>
    </row>
    <row r="19" spans="1:10" x14ac:dyDescent="0.25">
      <c r="A19" s="82">
        <v>3</v>
      </c>
      <c r="B19" s="83" t="s">
        <v>216</v>
      </c>
      <c r="C19" s="342"/>
      <c r="D19" s="342"/>
      <c r="E19" s="342"/>
      <c r="F19" s="342"/>
      <c r="G19" s="601">
        <f t="shared" si="0"/>
        <v>0</v>
      </c>
      <c r="H19" s="342"/>
      <c r="I19" s="601">
        <f t="shared" si="1"/>
        <v>0</v>
      </c>
      <c r="J19" s="421"/>
    </row>
    <row r="20" spans="1:10" x14ac:dyDescent="0.25">
      <c r="A20" s="82"/>
      <c r="B20" s="83"/>
      <c r="C20" s="38"/>
      <c r="D20" s="38"/>
      <c r="E20" s="38"/>
      <c r="F20" s="38"/>
      <c r="G20" s="601"/>
      <c r="H20" s="38"/>
      <c r="I20" s="601"/>
      <c r="J20" s="296"/>
    </row>
    <row r="21" spans="1:10" x14ac:dyDescent="0.25">
      <c r="A21" s="82">
        <v>4</v>
      </c>
      <c r="B21" s="83" t="s">
        <v>227</v>
      </c>
      <c r="C21" s="342"/>
      <c r="D21" s="342"/>
      <c r="E21" s="342"/>
      <c r="F21" s="342"/>
      <c r="G21" s="601">
        <f t="shared" si="0"/>
        <v>0</v>
      </c>
      <c r="H21" s="342"/>
      <c r="I21" s="601">
        <f t="shared" si="1"/>
        <v>0</v>
      </c>
      <c r="J21" s="421"/>
    </row>
    <row r="22" spans="1:10" x14ac:dyDescent="0.25">
      <c r="A22" s="82"/>
      <c r="B22" s="83"/>
      <c r="C22" s="38"/>
      <c r="D22" s="38"/>
      <c r="E22" s="38"/>
      <c r="F22" s="38"/>
      <c r="G22" s="601"/>
      <c r="H22" s="38"/>
      <c r="I22" s="601"/>
      <c r="J22" s="296"/>
    </row>
    <row r="23" spans="1:10" x14ac:dyDescent="0.25">
      <c r="A23" s="82">
        <v>5</v>
      </c>
      <c r="B23" s="83" t="s">
        <v>228</v>
      </c>
      <c r="C23" s="342"/>
      <c r="D23" s="342"/>
      <c r="E23" s="342"/>
      <c r="F23" s="342"/>
      <c r="G23" s="601">
        <f t="shared" si="0"/>
        <v>0</v>
      </c>
      <c r="H23" s="342"/>
      <c r="I23" s="601">
        <f t="shared" si="1"/>
        <v>0</v>
      </c>
      <c r="J23" s="421"/>
    </row>
    <row r="24" spans="1:10" x14ac:dyDescent="0.25">
      <c r="A24" s="82"/>
      <c r="B24" s="83"/>
      <c r="C24" s="38"/>
      <c r="D24" s="38"/>
      <c r="E24" s="38"/>
      <c r="F24" s="38"/>
      <c r="G24" s="601"/>
      <c r="H24" s="38"/>
      <c r="I24" s="601"/>
      <c r="J24" s="296"/>
    </row>
    <row r="25" spans="1:10" x14ac:dyDescent="0.25">
      <c r="A25" s="82">
        <v>6</v>
      </c>
      <c r="B25" s="83" t="s">
        <v>229</v>
      </c>
      <c r="C25" s="342"/>
      <c r="D25" s="342"/>
      <c r="E25" s="342"/>
      <c r="F25" s="342"/>
      <c r="G25" s="601">
        <f t="shared" si="0"/>
        <v>0</v>
      </c>
      <c r="H25" s="342"/>
      <c r="I25" s="601">
        <f t="shared" si="1"/>
        <v>0</v>
      </c>
      <c r="J25" s="421"/>
    </row>
    <row r="26" spans="1:10" x14ac:dyDescent="0.25">
      <c r="A26" s="82"/>
      <c r="B26" s="83"/>
      <c r="C26" s="38"/>
      <c r="D26" s="38"/>
      <c r="E26" s="38"/>
      <c r="F26" s="38"/>
      <c r="G26" s="601"/>
      <c r="H26" s="38"/>
      <c r="I26" s="601"/>
      <c r="J26" s="296"/>
    </row>
    <row r="27" spans="1:10" x14ac:dyDescent="0.25">
      <c r="A27" s="82">
        <v>7</v>
      </c>
      <c r="B27" s="83" t="s">
        <v>230</v>
      </c>
      <c r="C27" s="600">
        <f>SUM(C28:C32)</f>
        <v>0</v>
      </c>
      <c r="D27" s="600">
        <f t="shared" ref="D27:H27" si="3">SUM(D28:D32)</f>
        <v>0</v>
      </c>
      <c r="E27" s="600">
        <f t="shared" si="3"/>
        <v>0</v>
      </c>
      <c r="F27" s="600">
        <f t="shared" si="3"/>
        <v>0</v>
      </c>
      <c r="G27" s="601">
        <f t="shared" si="0"/>
        <v>0</v>
      </c>
      <c r="H27" s="600">
        <f t="shared" si="3"/>
        <v>0</v>
      </c>
      <c r="I27" s="601">
        <f t="shared" ref="I27:I35" si="4">G27-H27</f>
        <v>0</v>
      </c>
      <c r="J27" s="421"/>
    </row>
    <row r="28" spans="1:10" s="414" customFormat="1" x14ac:dyDescent="0.25">
      <c r="A28" s="82"/>
      <c r="B28" s="83" t="s">
        <v>128</v>
      </c>
      <c r="C28" s="342"/>
      <c r="D28" s="342"/>
      <c r="E28" s="342"/>
      <c r="F28" s="342"/>
      <c r="G28" s="38">
        <f t="shared" si="0"/>
        <v>0</v>
      </c>
      <c r="H28" s="342"/>
      <c r="I28" s="38">
        <f t="shared" si="4"/>
        <v>0</v>
      </c>
      <c r="J28" s="421"/>
    </row>
    <row r="29" spans="1:10" s="414" customFormat="1" x14ac:dyDescent="0.25">
      <c r="A29" s="82"/>
      <c r="B29" s="83" t="s">
        <v>141</v>
      </c>
      <c r="C29" s="342"/>
      <c r="D29" s="342"/>
      <c r="E29" s="342"/>
      <c r="F29" s="342"/>
      <c r="G29" s="38">
        <f t="shared" si="0"/>
        <v>0</v>
      </c>
      <c r="H29" s="342"/>
      <c r="I29" s="38">
        <f t="shared" si="4"/>
        <v>0</v>
      </c>
      <c r="J29" s="421"/>
    </row>
    <row r="30" spans="1:10" s="414" customFormat="1" x14ac:dyDescent="0.25">
      <c r="A30" s="82"/>
      <c r="B30" s="83" t="s">
        <v>375</v>
      </c>
      <c r="C30" s="342"/>
      <c r="D30" s="342"/>
      <c r="E30" s="342"/>
      <c r="F30" s="342"/>
      <c r="G30" s="38">
        <f t="shared" si="0"/>
        <v>0</v>
      </c>
      <c r="H30" s="342"/>
      <c r="I30" s="38">
        <f t="shared" si="4"/>
        <v>0</v>
      </c>
      <c r="J30" s="421"/>
    </row>
    <row r="31" spans="1:10" s="414" customFormat="1" x14ac:dyDescent="0.25">
      <c r="A31" s="82"/>
      <c r="B31" s="83" t="s">
        <v>37</v>
      </c>
      <c r="C31" s="342"/>
      <c r="D31" s="342"/>
      <c r="E31" s="342"/>
      <c r="F31" s="342"/>
      <c r="G31" s="38">
        <f t="shared" si="0"/>
        <v>0</v>
      </c>
      <c r="H31" s="342"/>
      <c r="I31" s="38">
        <f t="shared" si="4"/>
        <v>0</v>
      </c>
      <c r="J31" s="421"/>
    </row>
    <row r="32" spans="1:10" s="414" customFormat="1" x14ac:dyDescent="0.25">
      <c r="A32" s="82"/>
      <c r="B32" s="83" t="s">
        <v>268</v>
      </c>
      <c r="C32" s="342"/>
      <c r="D32" s="342"/>
      <c r="E32" s="342"/>
      <c r="F32" s="342"/>
      <c r="G32" s="38">
        <f t="shared" si="0"/>
        <v>0</v>
      </c>
      <c r="H32" s="342"/>
      <c r="I32" s="38">
        <f t="shared" si="4"/>
        <v>0</v>
      </c>
      <c r="J32" s="421"/>
    </row>
    <row r="33" spans="1:10" s="414" customFormat="1" x14ac:dyDescent="0.25">
      <c r="A33" s="82"/>
      <c r="B33" s="83"/>
      <c r="C33" s="342"/>
      <c r="D33" s="342"/>
      <c r="E33" s="342"/>
      <c r="F33" s="342"/>
      <c r="G33" s="38"/>
      <c r="H33" s="342"/>
      <c r="I33" s="38"/>
      <c r="J33" s="421"/>
    </row>
    <row r="34" spans="1:10" x14ac:dyDescent="0.25">
      <c r="A34" s="344"/>
      <c r="B34" s="345"/>
      <c r="C34" s="346"/>
      <c r="D34" s="346"/>
      <c r="E34" s="346"/>
      <c r="F34" s="346"/>
      <c r="G34" s="346"/>
      <c r="H34" s="346"/>
      <c r="I34" s="346"/>
      <c r="J34" s="485"/>
    </row>
    <row r="35" spans="1:10" x14ac:dyDescent="0.25">
      <c r="A35" s="311"/>
      <c r="B35" s="225" t="s">
        <v>144</v>
      </c>
      <c r="C35" s="347">
        <f>C16+C17+C19+C21+C23+C25+C27</f>
        <v>0</v>
      </c>
      <c r="D35" s="347">
        <f t="shared" ref="D35:H35" si="5">D16+D17+D19+D21+D23+D25+D27</f>
        <v>0</v>
      </c>
      <c r="E35" s="347">
        <f t="shared" si="5"/>
        <v>0</v>
      </c>
      <c r="F35" s="347">
        <f t="shared" si="5"/>
        <v>0</v>
      </c>
      <c r="G35" s="347">
        <f t="shared" si="5"/>
        <v>0</v>
      </c>
      <c r="H35" s="347">
        <f t="shared" si="5"/>
        <v>0</v>
      </c>
      <c r="I35" s="347">
        <f t="shared" si="4"/>
        <v>0</v>
      </c>
      <c r="J35" s="419"/>
    </row>
    <row r="37" spans="1:10" x14ac:dyDescent="0.25">
      <c r="A37" t="s">
        <v>496</v>
      </c>
    </row>
    <row r="38" spans="1:10" x14ac:dyDescent="0.25">
      <c r="A38" t="s">
        <v>438</v>
      </c>
    </row>
    <row r="39" spans="1:10" s="414" customFormat="1" x14ac:dyDescent="0.25">
      <c r="E39" s="414">
        <v>23</v>
      </c>
    </row>
  </sheetData>
  <mergeCells count="1">
    <mergeCell ref="A4:E4"/>
  </mergeCells>
  <pageMargins left="0.70866141732283472" right="0.70866141732283472" top="0.55118110236220474" bottom="0.55118110236220474"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80" zoomScaleNormal="100" zoomScaleSheetLayoutView="80" workbookViewId="0">
      <selection sqref="A1:C24"/>
    </sheetView>
  </sheetViews>
  <sheetFormatPr defaultRowHeight="30" customHeight="1" x14ac:dyDescent="0.2"/>
  <cols>
    <col min="1" max="1" width="12.85546875" style="4" customWidth="1"/>
    <col min="2" max="2" width="63.42578125" style="4" customWidth="1"/>
    <col min="3" max="3" width="14.42578125" style="4" customWidth="1"/>
    <col min="4" max="4" width="14.42578125" style="39" customWidth="1"/>
    <col min="5" max="256" width="9.140625" style="4"/>
    <col min="257" max="257" width="12.85546875" style="4" customWidth="1"/>
    <col min="258" max="258" width="68.42578125" style="4" customWidth="1"/>
    <col min="259" max="259" width="18.28515625" style="4" customWidth="1"/>
    <col min="260" max="512" width="9.140625" style="4"/>
    <col min="513" max="513" width="12.85546875" style="4" customWidth="1"/>
    <col min="514" max="514" width="68.42578125" style="4" customWidth="1"/>
    <col min="515" max="515" width="18.28515625" style="4" customWidth="1"/>
    <col min="516" max="768" width="9.140625" style="4"/>
    <col min="769" max="769" width="12.85546875" style="4" customWidth="1"/>
    <col min="770" max="770" width="68.42578125" style="4" customWidth="1"/>
    <col min="771" max="771" width="18.28515625" style="4" customWidth="1"/>
    <col min="772" max="1024" width="9.140625" style="4"/>
    <col min="1025" max="1025" width="12.85546875" style="4" customWidth="1"/>
    <col min="1026" max="1026" width="68.42578125" style="4" customWidth="1"/>
    <col min="1027" max="1027" width="18.28515625" style="4" customWidth="1"/>
    <col min="1028" max="1280" width="9.140625" style="4"/>
    <col min="1281" max="1281" width="12.85546875" style="4" customWidth="1"/>
    <col min="1282" max="1282" width="68.42578125" style="4" customWidth="1"/>
    <col min="1283" max="1283" width="18.28515625" style="4" customWidth="1"/>
    <col min="1284" max="1536" width="9.140625" style="4"/>
    <col min="1537" max="1537" width="12.85546875" style="4" customWidth="1"/>
    <col min="1538" max="1538" width="68.42578125" style="4" customWidth="1"/>
    <col min="1539" max="1539" width="18.28515625" style="4" customWidth="1"/>
    <col min="1540" max="1792" width="9.140625" style="4"/>
    <col min="1793" max="1793" width="12.85546875" style="4" customWidth="1"/>
    <col min="1794" max="1794" width="68.42578125" style="4" customWidth="1"/>
    <col min="1795" max="1795" width="18.28515625" style="4" customWidth="1"/>
    <col min="1796" max="2048" width="9.140625" style="4"/>
    <col min="2049" max="2049" width="12.85546875" style="4" customWidth="1"/>
    <col min="2050" max="2050" width="68.42578125" style="4" customWidth="1"/>
    <col min="2051" max="2051" width="18.28515625" style="4" customWidth="1"/>
    <col min="2052" max="2304" width="9.140625" style="4"/>
    <col min="2305" max="2305" width="12.85546875" style="4" customWidth="1"/>
    <col min="2306" max="2306" width="68.42578125" style="4" customWidth="1"/>
    <col min="2307" max="2307" width="18.28515625" style="4" customWidth="1"/>
    <col min="2308" max="2560" width="9.140625" style="4"/>
    <col min="2561" max="2561" width="12.85546875" style="4" customWidth="1"/>
    <col min="2562" max="2562" width="68.42578125" style="4" customWidth="1"/>
    <col min="2563" max="2563" width="18.28515625" style="4" customWidth="1"/>
    <col min="2564" max="2816" width="9.140625" style="4"/>
    <col min="2817" max="2817" width="12.85546875" style="4" customWidth="1"/>
    <col min="2818" max="2818" width="68.42578125" style="4" customWidth="1"/>
    <col min="2819" max="2819" width="18.28515625" style="4" customWidth="1"/>
    <col min="2820" max="3072" width="9.140625" style="4"/>
    <col min="3073" max="3073" width="12.85546875" style="4" customWidth="1"/>
    <col min="3074" max="3074" width="68.42578125" style="4" customWidth="1"/>
    <col min="3075" max="3075" width="18.28515625" style="4" customWidth="1"/>
    <col min="3076" max="3328" width="9.140625" style="4"/>
    <col min="3329" max="3329" width="12.85546875" style="4" customWidth="1"/>
    <col min="3330" max="3330" width="68.42578125" style="4" customWidth="1"/>
    <col min="3331" max="3331" width="18.28515625" style="4" customWidth="1"/>
    <col min="3332" max="3584" width="9.140625" style="4"/>
    <col min="3585" max="3585" width="12.85546875" style="4" customWidth="1"/>
    <col min="3586" max="3586" width="68.42578125" style="4" customWidth="1"/>
    <col min="3587" max="3587" width="18.28515625" style="4" customWidth="1"/>
    <col min="3588" max="3840" width="9.140625" style="4"/>
    <col min="3841" max="3841" width="12.85546875" style="4" customWidth="1"/>
    <col min="3842" max="3842" width="68.42578125" style="4" customWidth="1"/>
    <col min="3843" max="3843" width="18.28515625" style="4" customWidth="1"/>
    <col min="3844" max="4096" width="9.140625" style="4"/>
    <col min="4097" max="4097" width="12.85546875" style="4" customWidth="1"/>
    <col min="4098" max="4098" width="68.42578125" style="4" customWidth="1"/>
    <col min="4099" max="4099" width="18.28515625" style="4" customWidth="1"/>
    <col min="4100" max="4352" width="9.140625" style="4"/>
    <col min="4353" max="4353" width="12.85546875" style="4" customWidth="1"/>
    <col min="4354" max="4354" width="68.42578125" style="4" customWidth="1"/>
    <col min="4355" max="4355" width="18.28515625" style="4" customWidth="1"/>
    <col min="4356" max="4608" width="9.140625" style="4"/>
    <col min="4609" max="4609" width="12.85546875" style="4" customWidth="1"/>
    <col min="4610" max="4610" width="68.42578125" style="4" customWidth="1"/>
    <col min="4611" max="4611" width="18.28515625" style="4" customWidth="1"/>
    <col min="4612" max="4864" width="9.140625" style="4"/>
    <col min="4865" max="4865" width="12.85546875" style="4" customWidth="1"/>
    <col min="4866" max="4866" width="68.42578125" style="4" customWidth="1"/>
    <col min="4867" max="4867" width="18.28515625" style="4" customWidth="1"/>
    <col min="4868" max="5120" width="9.140625" style="4"/>
    <col min="5121" max="5121" width="12.85546875" style="4" customWidth="1"/>
    <col min="5122" max="5122" width="68.42578125" style="4" customWidth="1"/>
    <col min="5123" max="5123" width="18.28515625" style="4" customWidth="1"/>
    <col min="5124" max="5376" width="9.140625" style="4"/>
    <col min="5377" max="5377" width="12.85546875" style="4" customWidth="1"/>
    <col min="5378" max="5378" width="68.42578125" style="4" customWidth="1"/>
    <col min="5379" max="5379" width="18.28515625" style="4" customWidth="1"/>
    <col min="5380" max="5632" width="9.140625" style="4"/>
    <col min="5633" max="5633" width="12.85546875" style="4" customWidth="1"/>
    <col min="5634" max="5634" width="68.42578125" style="4" customWidth="1"/>
    <col min="5635" max="5635" width="18.28515625" style="4" customWidth="1"/>
    <col min="5636" max="5888" width="9.140625" style="4"/>
    <col min="5889" max="5889" width="12.85546875" style="4" customWidth="1"/>
    <col min="5890" max="5890" width="68.42578125" style="4" customWidth="1"/>
    <col min="5891" max="5891" width="18.28515625" style="4" customWidth="1"/>
    <col min="5892" max="6144" width="9.140625" style="4"/>
    <col min="6145" max="6145" width="12.85546875" style="4" customWidth="1"/>
    <col min="6146" max="6146" width="68.42578125" style="4" customWidth="1"/>
    <col min="6147" max="6147" width="18.28515625" style="4" customWidth="1"/>
    <col min="6148" max="6400" width="9.140625" style="4"/>
    <col min="6401" max="6401" width="12.85546875" style="4" customWidth="1"/>
    <col min="6402" max="6402" width="68.42578125" style="4" customWidth="1"/>
    <col min="6403" max="6403" width="18.28515625" style="4" customWidth="1"/>
    <col min="6404" max="6656" width="9.140625" style="4"/>
    <col min="6657" max="6657" width="12.85546875" style="4" customWidth="1"/>
    <col min="6658" max="6658" width="68.42578125" style="4" customWidth="1"/>
    <col min="6659" max="6659" width="18.28515625" style="4" customWidth="1"/>
    <col min="6660" max="6912" width="9.140625" style="4"/>
    <col min="6913" max="6913" width="12.85546875" style="4" customWidth="1"/>
    <col min="6914" max="6914" width="68.42578125" style="4" customWidth="1"/>
    <col min="6915" max="6915" width="18.28515625" style="4" customWidth="1"/>
    <col min="6916" max="7168" width="9.140625" style="4"/>
    <col min="7169" max="7169" width="12.85546875" style="4" customWidth="1"/>
    <col min="7170" max="7170" width="68.42578125" style="4" customWidth="1"/>
    <col min="7171" max="7171" width="18.28515625" style="4" customWidth="1"/>
    <col min="7172" max="7424" width="9.140625" style="4"/>
    <col min="7425" max="7425" width="12.85546875" style="4" customWidth="1"/>
    <col min="7426" max="7426" width="68.42578125" style="4" customWidth="1"/>
    <col min="7427" max="7427" width="18.28515625" style="4" customWidth="1"/>
    <col min="7428" max="7680" width="9.140625" style="4"/>
    <col min="7681" max="7681" width="12.85546875" style="4" customWidth="1"/>
    <col min="7682" max="7682" width="68.42578125" style="4" customWidth="1"/>
    <col min="7683" max="7683" width="18.28515625" style="4" customWidth="1"/>
    <col min="7684" max="7936" width="9.140625" style="4"/>
    <col min="7937" max="7937" width="12.85546875" style="4" customWidth="1"/>
    <col min="7938" max="7938" width="68.42578125" style="4" customWidth="1"/>
    <col min="7939" max="7939" width="18.28515625" style="4" customWidth="1"/>
    <col min="7940" max="8192" width="9.140625" style="4"/>
    <col min="8193" max="8193" width="12.85546875" style="4" customWidth="1"/>
    <col min="8194" max="8194" width="68.42578125" style="4" customWidth="1"/>
    <col min="8195" max="8195" width="18.28515625" style="4" customWidth="1"/>
    <col min="8196" max="8448" width="9.140625" style="4"/>
    <col min="8449" max="8449" width="12.85546875" style="4" customWidth="1"/>
    <col min="8450" max="8450" width="68.42578125" style="4" customWidth="1"/>
    <col min="8451" max="8451" width="18.28515625" style="4" customWidth="1"/>
    <col min="8452" max="8704" width="9.140625" style="4"/>
    <col min="8705" max="8705" width="12.85546875" style="4" customWidth="1"/>
    <col min="8706" max="8706" width="68.42578125" style="4" customWidth="1"/>
    <col min="8707" max="8707" width="18.28515625" style="4" customWidth="1"/>
    <col min="8708" max="8960" width="9.140625" style="4"/>
    <col min="8961" max="8961" width="12.85546875" style="4" customWidth="1"/>
    <col min="8962" max="8962" width="68.42578125" style="4" customWidth="1"/>
    <col min="8963" max="8963" width="18.28515625" style="4" customWidth="1"/>
    <col min="8964" max="9216" width="9.140625" style="4"/>
    <col min="9217" max="9217" width="12.85546875" style="4" customWidth="1"/>
    <col min="9218" max="9218" width="68.42578125" style="4" customWidth="1"/>
    <col min="9219" max="9219" width="18.28515625" style="4" customWidth="1"/>
    <col min="9220" max="9472" width="9.140625" style="4"/>
    <col min="9473" max="9473" width="12.85546875" style="4" customWidth="1"/>
    <col min="9474" max="9474" width="68.42578125" style="4" customWidth="1"/>
    <col min="9475" max="9475" width="18.28515625" style="4" customWidth="1"/>
    <col min="9476" max="9728" width="9.140625" style="4"/>
    <col min="9729" max="9729" width="12.85546875" style="4" customWidth="1"/>
    <col min="9730" max="9730" width="68.42578125" style="4" customWidth="1"/>
    <col min="9731" max="9731" width="18.28515625" style="4" customWidth="1"/>
    <col min="9732" max="9984" width="9.140625" style="4"/>
    <col min="9985" max="9985" width="12.85546875" style="4" customWidth="1"/>
    <col min="9986" max="9986" width="68.42578125" style="4" customWidth="1"/>
    <col min="9987" max="9987" width="18.28515625" style="4" customWidth="1"/>
    <col min="9988" max="10240" width="9.140625" style="4"/>
    <col min="10241" max="10241" width="12.85546875" style="4" customWidth="1"/>
    <col min="10242" max="10242" width="68.42578125" style="4" customWidth="1"/>
    <col min="10243" max="10243" width="18.28515625" style="4" customWidth="1"/>
    <col min="10244" max="10496" width="9.140625" style="4"/>
    <col min="10497" max="10497" width="12.85546875" style="4" customWidth="1"/>
    <col min="10498" max="10498" width="68.42578125" style="4" customWidth="1"/>
    <col min="10499" max="10499" width="18.28515625" style="4" customWidth="1"/>
    <col min="10500" max="10752" width="9.140625" style="4"/>
    <col min="10753" max="10753" width="12.85546875" style="4" customWidth="1"/>
    <col min="10754" max="10754" width="68.42578125" style="4" customWidth="1"/>
    <col min="10755" max="10755" width="18.28515625" style="4" customWidth="1"/>
    <col min="10756" max="11008" width="9.140625" style="4"/>
    <col min="11009" max="11009" width="12.85546875" style="4" customWidth="1"/>
    <col min="11010" max="11010" width="68.42578125" style="4" customWidth="1"/>
    <col min="11011" max="11011" width="18.28515625" style="4" customWidth="1"/>
    <col min="11012" max="11264" width="9.140625" style="4"/>
    <col min="11265" max="11265" width="12.85546875" style="4" customWidth="1"/>
    <col min="11266" max="11266" width="68.42578125" style="4" customWidth="1"/>
    <col min="11267" max="11267" width="18.28515625" style="4" customWidth="1"/>
    <col min="11268" max="11520" width="9.140625" style="4"/>
    <col min="11521" max="11521" width="12.85546875" style="4" customWidth="1"/>
    <col min="11522" max="11522" width="68.42578125" style="4" customWidth="1"/>
    <col min="11523" max="11523" width="18.28515625" style="4" customWidth="1"/>
    <col min="11524" max="11776" width="9.140625" style="4"/>
    <col min="11777" max="11777" width="12.85546875" style="4" customWidth="1"/>
    <col min="11778" max="11778" width="68.42578125" style="4" customWidth="1"/>
    <col min="11779" max="11779" width="18.28515625" style="4" customWidth="1"/>
    <col min="11780" max="12032" width="9.140625" style="4"/>
    <col min="12033" max="12033" width="12.85546875" style="4" customWidth="1"/>
    <col min="12034" max="12034" width="68.42578125" style="4" customWidth="1"/>
    <col min="12035" max="12035" width="18.28515625" style="4" customWidth="1"/>
    <col min="12036" max="12288" width="9.140625" style="4"/>
    <col min="12289" max="12289" width="12.85546875" style="4" customWidth="1"/>
    <col min="12290" max="12290" width="68.42578125" style="4" customWidth="1"/>
    <col min="12291" max="12291" width="18.28515625" style="4" customWidth="1"/>
    <col min="12292" max="12544" width="9.140625" style="4"/>
    <col min="12545" max="12545" width="12.85546875" style="4" customWidth="1"/>
    <col min="12546" max="12546" width="68.42578125" style="4" customWidth="1"/>
    <col min="12547" max="12547" width="18.28515625" style="4" customWidth="1"/>
    <col min="12548" max="12800" width="9.140625" style="4"/>
    <col min="12801" max="12801" width="12.85546875" style="4" customWidth="1"/>
    <col min="12802" max="12802" width="68.42578125" style="4" customWidth="1"/>
    <col min="12803" max="12803" width="18.28515625" style="4" customWidth="1"/>
    <col min="12804" max="13056" width="9.140625" style="4"/>
    <col min="13057" max="13057" width="12.85546875" style="4" customWidth="1"/>
    <col min="13058" max="13058" width="68.42578125" style="4" customWidth="1"/>
    <col min="13059" max="13059" width="18.28515625" style="4" customWidth="1"/>
    <col min="13060" max="13312" width="9.140625" style="4"/>
    <col min="13313" max="13313" width="12.85546875" style="4" customWidth="1"/>
    <col min="13314" max="13314" width="68.42578125" style="4" customWidth="1"/>
    <col min="13315" max="13315" width="18.28515625" style="4" customWidth="1"/>
    <col min="13316" max="13568" width="9.140625" style="4"/>
    <col min="13569" max="13569" width="12.85546875" style="4" customWidth="1"/>
    <col min="13570" max="13570" width="68.42578125" style="4" customWidth="1"/>
    <col min="13571" max="13571" width="18.28515625" style="4" customWidth="1"/>
    <col min="13572" max="13824" width="9.140625" style="4"/>
    <col min="13825" max="13825" width="12.85546875" style="4" customWidth="1"/>
    <col min="13826" max="13826" width="68.42578125" style="4" customWidth="1"/>
    <col min="13827" max="13827" width="18.28515625" style="4" customWidth="1"/>
    <col min="13828" max="14080" width="9.140625" style="4"/>
    <col min="14081" max="14081" width="12.85546875" style="4" customWidth="1"/>
    <col min="14082" max="14082" width="68.42578125" style="4" customWidth="1"/>
    <col min="14083" max="14083" width="18.28515625" style="4" customWidth="1"/>
    <col min="14084" max="14336" width="9.140625" style="4"/>
    <col min="14337" max="14337" width="12.85546875" style="4" customWidth="1"/>
    <col min="14338" max="14338" width="68.42578125" style="4" customWidth="1"/>
    <col min="14339" max="14339" width="18.28515625" style="4" customWidth="1"/>
    <col min="14340" max="14592" width="9.140625" style="4"/>
    <col min="14593" max="14593" width="12.85546875" style="4" customWidth="1"/>
    <col min="14594" max="14594" width="68.42578125" style="4" customWidth="1"/>
    <col min="14595" max="14595" width="18.28515625" style="4" customWidth="1"/>
    <col min="14596" max="14848" width="9.140625" style="4"/>
    <col min="14849" max="14849" width="12.85546875" style="4" customWidth="1"/>
    <col min="14850" max="14850" width="68.42578125" style="4" customWidth="1"/>
    <col min="14851" max="14851" width="18.28515625" style="4" customWidth="1"/>
    <col min="14852" max="15104" width="9.140625" style="4"/>
    <col min="15105" max="15105" width="12.85546875" style="4" customWidth="1"/>
    <col min="15106" max="15106" width="68.42578125" style="4" customWidth="1"/>
    <col min="15107" max="15107" width="18.28515625" style="4" customWidth="1"/>
    <col min="15108" max="15360" width="9.140625" style="4"/>
    <col min="15361" max="15361" width="12.85546875" style="4" customWidth="1"/>
    <col min="15362" max="15362" width="68.42578125" style="4" customWidth="1"/>
    <col min="15363" max="15363" width="18.28515625" style="4" customWidth="1"/>
    <col min="15364" max="15616" width="9.140625" style="4"/>
    <col min="15617" max="15617" width="12.85546875" style="4" customWidth="1"/>
    <col min="15618" max="15618" width="68.42578125" style="4" customWidth="1"/>
    <col min="15619" max="15619" width="18.28515625" style="4" customWidth="1"/>
    <col min="15620" max="15872" width="9.140625" style="4"/>
    <col min="15873" max="15873" width="12.85546875" style="4" customWidth="1"/>
    <col min="15874" max="15874" width="68.42578125" style="4" customWidth="1"/>
    <col min="15875" max="15875" width="18.28515625" style="4" customWidth="1"/>
    <col min="15876" max="16128" width="9.140625" style="4"/>
    <col min="16129" max="16129" width="12.85546875" style="4" customWidth="1"/>
    <col min="16130" max="16130" width="68.42578125" style="4" customWidth="1"/>
    <col min="16131" max="16131" width="18.28515625" style="4" customWidth="1"/>
    <col min="16132" max="16384" width="9.140625" style="4"/>
  </cols>
  <sheetData>
    <row r="1" spans="1:4" ht="30" customHeight="1" x14ac:dyDescent="0.25">
      <c r="A1" s="723" t="s">
        <v>3</v>
      </c>
      <c r="B1" s="723"/>
      <c r="C1" s="723"/>
      <c r="D1" s="4"/>
    </row>
    <row r="2" spans="1:4" ht="30" customHeight="1" x14ac:dyDescent="0.25">
      <c r="A2" s="723" t="s">
        <v>539</v>
      </c>
      <c r="B2" s="723"/>
      <c r="C2" s="723"/>
      <c r="D2" s="4"/>
    </row>
    <row r="3" spans="1:4" ht="27.95" customHeight="1" x14ac:dyDescent="0.25">
      <c r="A3" s="5" t="s">
        <v>4</v>
      </c>
      <c r="B3" s="5" t="s">
        <v>5</v>
      </c>
      <c r="C3" s="6" t="s">
        <v>6</v>
      </c>
      <c r="D3" s="6" t="s">
        <v>473</v>
      </c>
    </row>
    <row r="4" spans="1:4" ht="27.95" customHeight="1" x14ac:dyDescent="0.2">
      <c r="A4" s="489" t="s">
        <v>7</v>
      </c>
      <c r="B4" s="489" t="str">
        <f>+'P&amp;L'!A5</f>
        <v>REVENUE ACCOUNT</v>
      </c>
      <c r="C4" s="634">
        <v>2</v>
      </c>
      <c r="D4" s="634" t="s">
        <v>479</v>
      </c>
    </row>
    <row r="5" spans="1:4" ht="27.95" customHeight="1" x14ac:dyDescent="0.25">
      <c r="A5" s="490" t="s">
        <v>8</v>
      </c>
      <c r="B5" s="490" t="e">
        <f>+#REF!</f>
        <v>#REF!</v>
      </c>
      <c r="C5" s="635" t="s">
        <v>432</v>
      </c>
      <c r="D5" s="635" t="s">
        <v>480</v>
      </c>
    </row>
    <row r="6" spans="1:4" ht="27.95" customHeight="1" x14ac:dyDescent="0.25">
      <c r="A6" s="490" t="s">
        <v>9</v>
      </c>
      <c r="B6" s="490" t="str">
        <f>'PSERC-ATE'!B4</f>
        <v>STATUS UPDATE OF PETITIONS/APPEALS/REVIEWS etc.</v>
      </c>
      <c r="C6" s="636">
        <v>5</v>
      </c>
      <c r="D6" s="636" t="s">
        <v>479</v>
      </c>
    </row>
    <row r="7" spans="1:4" ht="27.95" customHeight="1" x14ac:dyDescent="0.2">
      <c r="A7" s="490" t="s">
        <v>10</v>
      </c>
      <c r="B7" s="490" t="str">
        <f>+'RTI Inf'!B4</f>
        <v>RTI INFORMATION UPDATE</v>
      </c>
      <c r="C7" s="637">
        <v>6</v>
      </c>
      <c r="D7" s="637" t="s">
        <v>480</v>
      </c>
    </row>
    <row r="8" spans="1:4" ht="27.95" customHeight="1" x14ac:dyDescent="0.2">
      <c r="A8" s="490" t="s">
        <v>11</v>
      </c>
      <c r="B8" s="490" t="str">
        <f>Inventory!B4</f>
        <v>INVENTORY STATUS REPORT</v>
      </c>
      <c r="C8" s="638">
        <v>7</v>
      </c>
      <c r="D8" s="638" t="s">
        <v>479</v>
      </c>
    </row>
    <row r="9" spans="1:4" s="39" customFormat="1" ht="27.95" customHeight="1" x14ac:dyDescent="0.2">
      <c r="A9" s="490" t="s">
        <v>232</v>
      </c>
      <c r="B9" s="490" t="str">
        <f>'Inventory-2'!B4</f>
        <v>INVENTORY STATUS REPORT - Stock Verification Details</v>
      </c>
      <c r="C9" s="638">
        <v>8</v>
      </c>
      <c r="D9" s="638" t="s">
        <v>536</v>
      </c>
    </row>
    <row r="10" spans="1:4" s="39" customFormat="1" ht="27.95" customHeight="1" x14ac:dyDescent="0.2">
      <c r="A10" s="490" t="s">
        <v>12</v>
      </c>
      <c r="B10" s="490" t="str">
        <f>Workshop!A4</f>
        <v>COMPARISON OF DAMAGED TRANSFORMERS</v>
      </c>
      <c r="C10" s="639" t="s">
        <v>482</v>
      </c>
      <c r="D10" s="638" t="s">
        <v>480</v>
      </c>
    </row>
    <row r="11" spans="1:4" s="39" customFormat="1" ht="27.95" customHeight="1" x14ac:dyDescent="0.2">
      <c r="A11" s="490" t="s">
        <v>13</v>
      </c>
      <c r="B11" s="490" t="str">
        <f>Transformers!A4</f>
        <v>TRANSFORMERS AGEING ANALYSIS</v>
      </c>
      <c r="C11" s="639" t="s">
        <v>433</v>
      </c>
      <c r="D11" s="638" t="s">
        <v>480</v>
      </c>
    </row>
    <row r="12" spans="1:4" ht="27.95" customHeight="1" x14ac:dyDescent="0.2">
      <c r="A12" s="490" t="s">
        <v>14</v>
      </c>
      <c r="B12" s="697" t="str">
        <f>'Arrear-in-ac'!A4</f>
        <v xml:space="preserve">DETAIL OF ACCOUNTS  </v>
      </c>
      <c r="C12" s="638" t="s">
        <v>434</v>
      </c>
      <c r="D12" s="639" t="s">
        <v>479</v>
      </c>
    </row>
    <row r="13" spans="1:4" ht="27.95" customHeight="1" x14ac:dyDescent="0.2">
      <c r="A13" s="490" t="s">
        <v>15</v>
      </c>
      <c r="B13" s="490" t="str">
        <f>HR!A5</f>
        <v>HUMAN RESOURCES DETAILS</v>
      </c>
      <c r="C13" s="638" t="s">
        <v>435</v>
      </c>
      <c r="D13" s="638" t="s">
        <v>479</v>
      </c>
    </row>
    <row r="14" spans="1:4" ht="27.95" customHeight="1" x14ac:dyDescent="0.2">
      <c r="A14" s="490" t="s">
        <v>16</v>
      </c>
      <c r="B14" s="490" t="str">
        <f>Loan!B4</f>
        <v>LOAN DETAILS</v>
      </c>
      <c r="C14" s="638" t="s">
        <v>537</v>
      </c>
      <c r="D14" s="638" t="s">
        <v>479</v>
      </c>
    </row>
    <row r="15" spans="1:4" ht="27.95" customHeight="1" x14ac:dyDescent="0.2">
      <c r="A15" s="490" t="s">
        <v>17</v>
      </c>
      <c r="B15" s="490" t="str">
        <f>'Training Rev'!B4</f>
        <v>TRAINING DETAILS</v>
      </c>
      <c r="C15" s="637">
        <v>19</v>
      </c>
      <c r="D15" s="637" t="s">
        <v>480</v>
      </c>
    </row>
    <row r="16" spans="1:4" ht="27.95" customHeight="1" x14ac:dyDescent="0.2">
      <c r="A16" s="490" t="s">
        <v>18</v>
      </c>
      <c r="B16" s="490" t="str">
        <f>'Audit para Rev'!A3</f>
        <v>STATUS OF OUTSTANDING AUDIT PARAS</v>
      </c>
      <c r="C16" s="637">
        <v>20</v>
      </c>
      <c r="D16" s="637" t="s">
        <v>479</v>
      </c>
    </row>
    <row r="17" spans="1:4" ht="27.95" customHeight="1" x14ac:dyDescent="0.2">
      <c r="A17" s="490" t="s">
        <v>19</v>
      </c>
      <c r="B17" s="490" t="str">
        <f>'Tech-pm'!A4</f>
        <v>TRANSMISSION SYSTEM DATA</v>
      </c>
      <c r="C17" s="637">
        <v>21</v>
      </c>
      <c r="D17" s="637" t="s">
        <v>479</v>
      </c>
    </row>
    <row r="18" spans="1:4" ht="27.95" customHeight="1" x14ac:dyDescent="0.2">
      <c r="A18" s="490" t="s">
        <v>20</v>
      </c>
      <c r="B18" s="490" t="str">
        <f>'Tech G- Transmission'!R1</f>
        <v xml:space="preserve">TRANSMISSION AVAILABILITY </v>
      </c>
      <c r="C18" s="637">
        <v>22</v>
      </c>
      <c r="D18" s="637" t="s">
        <v>479</v>
      </c>
    </row>
    <row r="19" spans="1:4" ht="27.95" customHeight="1" x14ac:dyDescent="0.2">
      <c r="A19" s="490" t="s">
        <v>21</v>
      </c>
      <c r="B19" s="490" t="str">
        <f>'Open Access'!B4</f>
        <v>OPEN ACCESS AT CUSTOMER LEVEL</v>
      </c>
      <c r="C19" s="637">
        <v>23</v>
      </c>
      <c r="D19" s="637" t="s">
        <v>479</v>
      </c>
    </row>
    <row r="20" spans="1:4" ht="27.95" customHeight="1" x14ac:dyDescent="0.2">
      <c r="A20" s="490" t="s">
        <v>481</v>
      </c>
      <c r="B20" s="490" t="str">
        <f>Capex!A4</f>
        <v>CAPITAL EXPENDITURE DETAILS</v>
      </c>
      <c r="C20" s="637">
        <v>24</v>
      </c>
      <c r="D20" s="637" t="s">
        <v>480</v>
      </c>
    </row>
    <row r="21" spans="1:4" ht="27.95" customHeight="1" x14ac:dyDescent="0.2">
      <c r="A21" s="490" t="s">
        <v>494</v>
      </c>
      <c r="B21" s="490" t="str">
        <f>Disposal!B3</f>
        <v>DISPOSAL OF SCRAPPED/OBSOLETE MATERIALS</v>
      </c>
      <c r="C21" s="637" t="s">
        <v>538</v>
      </c>
      <c r="D21" s="637" t="s">
        <v>479</v>
      </c>
    </row>
    <row r="22" spans="1:4" ht="27.95" customHeight="1" x14ac:dyDescent="0.2">
      <c r="A22" s="491"/>
      <c r="B22" s="491"/>
      <c r="C22" s="640"/>
      <c r="D22" s="640"/>
    </row>
    <row r="23" spans="1:4" ht="27.95" customHeight="1" x14ac:dyDescent="0.2">
      <c r="A23" s="7"/>
      <c r="B23" s="7"/>
      <c r="C23" s="7"/>
      <c r="D23" s="7"/>
    </row>
    <row r="24" spans="1:4" ht="30" customHeight="1" x14ac:dyDescent="0.2">
      <c r="B24" s="523">
        <v>1</v>
      </c>
    </row>
  </sheetData>
  <mergeCells count="2">
    <mergeCell ref="A1:C1"/>
    <mergeCell ref="A2:C2"/>
  </mergeCells>
  <pageMargins left="0.73" right="0.45" top="0.5" bottom="0.5" header="0.3" footer="0.3"/>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view="pageBreakPreview" zoomScale="82" zoomScaleNormal="80" zoomScaleSheetLayoutView="82" workbookViewId="0"/>
  </sheetViews>
  <sheetFormatPr defaultRowHeight="15" x14ac:dyDescent="0.25"/>
  <cols>
    <col min="2" max="2" width="36.28515625" customWidth="1"/>
    <col min="3" max="3" width="18.140625" bestFit="1" customWidth="1"/>
    <col min="4" max="4" width="18.7109375" bestFit="1" customWidth="1"/>
    <col min="5" max="5" width="15.5703125" customWidth="1"/>
    <col min="6" max="6" width="16.7109375" customWidth="1"/>
    <col min="7" max="7" width="21" customWidth="1"/>
    <col min="8" max="8" width="18.5703125" customWidth="1"/>
    <col min="9" max="9" width="11.85546875" customWidth="1"/>
  </cols>
  <sheetData>
    <row r="1" spans="1:6" x14ac:dyDescent="0.25">
      <c r="D1" s="1"/>
    </row>
    <row r="3" spans="1:6" ht="18.75" x14ac:dyDescent="0.3">
      <c r="A3" s="181" t="s">
        <v>437</v>
      </c>
      <c r="B3" s="34" t="s">
        <v>521</v>
      </c>
      <c r="C3" s="181"/>
      <c r="D3" s="181"/>
    </row>
    <row r="4" spans="1:6" x14ac:dyDescent="0.25">
      <c r="A4" s="181"/>
      <c r="B4" s="181"/>
      <c r="C4" s="181"/>
      <c r="D4" s="26" t="s">
        <v>637</v>
      </c>
    </row>
    <row r="5" spans="1:6" ht="18" x14ac:dyDescent="0.25">
      <c r="A5" s="699" t="s">
        <v>296</v>
      </c>
      <c r="B5" s="167"/>
      <c r="C5" s="122"/>
      <c r="D5" s="643" t="s">
        <v>381</v>
      </c>
    </row>
    <row r="6" spans="1:6" x14ac:dyDescent="0.25">
      <c r="A6" s="65" t="s">
        <v>23</v>
      </c>
      <c r="B6" s="65" t="s">
        <v>24</v>
      </c>
      <c r="C6" s="514" t="s">
        <v>634</v>
      </c>
      <c r="D6" s="515"/>
      <c r="E6" s="93"/>
      <c r="F6" s="93"/>
    </row>
    <row r="7" spans="1:6" x14ac:dyDescent="0.25">
      <c r="A7" s="68" t="s">
        <v>25</v>
      </c>
      <c r="B7" s="68"/>
      <c r="C7" s="93" t="s">
        <v>440</v>
      </c>
      <c r="D7" s="93" t="s">
        <v>442</v>
      </c>
      <c r="E7" s="93" t="s">
        <v>443</v>
      </c>
      <c r="F7" s="93" t="s">
        <v>441</v>
      </c>
    </row>
    <row r="8" spans="1:6" x14ac:dyDescent="0.25">
      <c r="A8" s="113">
        <v>1</v>
      </c>
      <c r="B8" s="113">
        <v>2</v>
      </c>
      <c r="C8" s="113">
        <v>3</v>
      </c>
      <c r="D8" s="113">
        <v>4</v>
      </c>
      <c r="E8" s="113">
        <v>5</v>
      </c>
      <c r="F8" s="113">
        <v>6</v>
      </c>
    </row>
    <row r="9" spans="1:6" x14ac:dyDescent="0.25">
      <c r="A9" s="168">
        <v>1</v>
      </c>
      <c r="B9" s="118" t="s">
        <v>444</v>
      </c>
      <c r="C9" s="343"/>
      <c r="D9" s="343"/>
      <c r="E9" s="343"/>
      <c r="F9" s="343"/>
    </row>
    <row r="10" spans="1:6" s="609" customFormat="1" x14ac:dyDescent="0.25">
      <c r="A10" s="121"/>
      <c r="B10" s="479"/>
      <c r="C10" s="614"/>
      <c r="D10" s="614"/>
      <c r="E10" s="614"/>
      <c r="F10" s="614"/>
    </row>
    <row r="11" spans="1:6" x14ac:dyDescent="0.25">
      <c r="A11" s="121">
        <v>2</v>
      </c>
      <c r="B11" s="479" t="s">
        <v>445</v>
      </c>
      <c r="C11" s="342"/>
      <c r="D11" s="496"/>
      <c r="E11" s="342"/>
      <c r="F11" s="342"/>
    </row>
    <row r="12" spans="1:6" s="609" customFormat="1" x14ac:dyDescent="0.25">
      <c r="A12" s="121"/>
      <c r="B12" s="479"/>
      <c r="C12" s="614"/>
      <c r="D12" s="615"/>
      <c r="E12" s="614"/>
      <c r="F12" s="614"/>
    </row>
    <row r="13" spans="1:6" s="414" customFormat="1" x14ac:dyDescent="0.25">
      <c r="A13" s="121">
        <v>3</v>
      </c>
      <c r="B13" s="612" t="s">
        <v>446</v>
      </c>
      <c r="C13" s="342"/>
      <c r="D13" s="496"/>
      <c r="E13" s="342"/>
      <c r="F13" s="342"/>
    </row>
    <row r="14" spans="1:6" s="609" customFormat="1" x14ac:dyDescent="0.25">
      <c r="A14" s="121"/>
      <c r="B14" s="612"/>
      <c r="C14" s="614"/>
      <c r="D14" s="615"/>
      <c r="E14" s="614"/>
      <c r="F14" s="614"/>
    </row>
    <row r="15" spans="1:6" x14ac:dyDescent="0.25">
      <c r="A15" s="121">
        <v>4</v>
      </c>
      <c r="B15" s="479" t="s">
        <v>447</v>
      </c>
      <c r="C15" s="342"/>
      <c r="D15" s="496"/>
      <c r="E15" s="342"/>
      <c r="F15" s="342"/>
    </row>
    <row r="16" spans="1:6" s="609" customFormat="1" x14ac:dyDescent="0.25">
      <c r="A16" s="121"/>
      <c r="B16" s="479"/>
      <c r="C16" s="614"/>
      <c r="D16" s="615"/>
      <c r="E16" s="614"/>
      <c r="F16" s="614"/>
    </row>
    <row r="17" spans="1:6" x14ac:dyDescent="0.25">
      <c r="A17" s="380" t="s">
        <v>400</v>
      </c>
      <c r="B17" s="613" t="s">
        <v>466</v>
      </c>
      <c r="C17" s="610"/>
      <c r="D17" s="611"/>
      <c r="E17" s="610"/>
      <c r="F17" s="610"/>
    </row>
    <row r="18" spans="1:6" ht="29.25" x14ac:dyDescent="0.25">
      <c r="A18" s="121">
        <v>5</v>
      </c>
      <c r="B18" s="617" t="s">
        <v>448</v>
      </c>
      <c r="C18" s="342"/>
      <c r="D18" s="496"/>
      <c r="E18" s="342"/>
      <c r="F18" s="342"/>
    </row>
    <row r="19" spans="1:6" s="609" customFormat="1" x14ac:dyDescent="0.25">
      <c r="A19" s="121"/>
      <c r="B19" s="479"/>
      <c r="C19" s="614"/>
      <c r="D19" s="615"/>
      <c r="E19" s="614"/>
      <c r="F19" s="614"/>
    </row>
    <row r="20" spans="1:6" x14ac:dyDescent="0.25">
      <c r="A20" s="380" t="s">
        <v>401</v>
      </c>
      <c r="B20" s="613" t="s">
        <v>449</v>
      </c>
      <c r="C20" s="83"/>
      <c r="D20" s="121"/>
      <c r="E20" s="83"/>
      <c r="F20" s="83"/>
    </row>
    <row r="21" spans="1:6" ht="29.25" x14ac:dyDescent="0.25">
      <c r="A21" s="121">
        <v>6</v>
      </c>
      <c r="B21" s="617" t="s">
        <v>450</v>
      </c>
      <c r="C21" s="334"/>
      <c r="D21" s="334"/>
      <c r="E21" s="334"/>
      <c r="F21" s="334"/>
    </row>
    <row r="22" spans="1:6" s="609" customFormat="1" x14ac:dyDescent="0.25">
      <c r="A22" s="121"/>
      <c r="B22" s="479"/>
      <c r="C22" s="610"/>
      <c r="D22" s="610"/>
      <c r="E22" s="610"/>
      <c r="F22" s="610"/>
    </row>
    <row r="23" spans="1:6" x14ac:dyDescent="0.25">
      <c r="A23" s="380" t="s">
        <v>402</v>
      </c>
      <c r="B23" s="613" t="s">
        <v>467</v>
      </c>
      <c r="C23" s="83"/>
      <c r="D23" s="83"/>
      <c r="E23" s="83"/>
      <c r="F23" s="83"/>
    </row>
    <row r="24" spans="1:6" x14ac:dyDescent="0.25">
      <c r="A24" s="121">
        <v>7</v>
      </c>
      <c r="B24" s="479" t="s">
        <v>451</v>
      </c>
      <c r="C24" s="342"/>
      <c r="D24" s="496"/>
      <c r="E24" s="342"/>
      <c r="F24" s="342"/>
    </row>
    <row r="25" spans="1:6" x14ac:dyDescent="0.25">
      <c r="A25" s="121">
        <v>8</v>
      </c>
      <c r="B25" s="90" t="s">
        <v>452</v>
      </c>
      <c r="C25" s="342"/>
      <c r="D25" s="496"/>
      <c r="E25" s="342"/>
      <c r="F25" s="342"/>
    </row>
    <row r="26" spans="1:6" s="609" customFormat="1" x14ac:dyDescent="0.25">
      <c r="A26" s="121"/>
      <c r="B26" s="90"/>
      <c r="C26" s="610"/>
      <c r="D26" s="611"/>
      <c r="E26" s="610"/>
      <c r="F26" s="610"/>
    </row>
    <row r="27" spans="1:6" s="609" customFormat="1" x14ac:dyDescent="0.25">
      <c r="A27" s="380" t="s">
        <v>403</v>
      </c>
      <c r="B27" s="613" t="s">
        <v>453</v>
      </c>
      <c r="C27" s="83"/>
      <c r="D27" s="83"/>
      <c r="E27" s="83"/>
      <c r="F27" s="83"/>
    </row>
    <row r="28" spans="1:6" ht="29.25" x14ac:dyDescent="0.25">
      <c r="A28" s="121">
        <v>9</v>
      </c>
      <c r="B28" s="617" t="s">
        <v>454</v>
      </c>
      <c r="C28" s="342"/>
      <c r="D28" s="496"/>
      <c r="E28" s="342"/>
      <c r="F28" s="342"/>
    </row>
    <row r="29" spans="1:6" s="609" customFormat="1" x14ac:dyDescent="0.25">
      <c r="A29" s="121"/>
      <c r="B29" s="479"/>
      <c r="C29" s="614"/>
      <c r="D29" s="615"/>
      <c r="E29" s="614"/>
      <c r="F29" s="614"/>
    </row>
    <row r="30" spans="1:6" x14ac:dyDescent="0.25">
      <c r="A30" s="121"/>
      <c r="B30" s="613" t="s">
        <v>455</v>
      </c>
      <c r="C30" s="342"/>
      <c r="D30" s="495"/>
      <c r="E30" s="334"/>
      <c r="F30" s="334"/>
    </row>
    <row r="31" spans="1:6" s="609" customFormat="1" x14ac:dyDescent="0.25">
      <c r="A31" s="121"/>
      <c r="B31" s="613"/>
      <c r="C31" s="342"/>
      <c r="D31" s="495"/>
      <c r="E31" s="334"/>
      <c r="F31" s="334"/>
    </row>
    <row r="32" spans="1:6" x14ac:dyDescent="0.25">
      <c r="A32" s="616"/>
      <c r="B32" s="418" t="s">
        <v>468</v>
      </c>
      <c r="C32" s="419"/>
      <c r="D32" s="419"/>
      <c r="E32" s="419"/>
      <c r="F32" s="419"/>
    </row>
    <row r="33" spans="1:11" s="609" customFormat="1" ht="29.25" x14ac:dyDescent="0.25">
      <c r="A33" s="618" t="s">
        <v>456</v>
      </c>
      <c r="B33" s="617" t="s">
        <v>457</v>
      </c>
      <c r="C33" s="615"/>
      <c r="D33"/>
      <c r="E33"/>
      <c r="F33"/>
    </row>
    <row r="34" spans="1:11" s="609" customFormat="1" x14ac:dyDescent="0.25">
      <c r="A34" s="618"/>
      <c r="B34" s="617"/>
      <c r="C34" s="615"/>
      <c r="D34"/>
      <c r="E34"/>
      <c r="F34"/>
    </row>
    <row r="35" spans="1:11" s="609" customFormat="1" x14ac:dyDescent="0.25">
      <c r="A35" s="618" t="s">
        <v>458</v>
      </c>
      <c r="B35" s="617" t="s">
        <v>459</v>
      </c>
      <c r="C35" s="615"/>
      <c r="D35"/>
      <c r="E35"/>
      <c r="F35"/>
    </row>
    <row r="36" spans="1:11" s="609" customFormat="1" x14ac:dyDescent="0.25">
      <c r="A36" s="618"/>
      <c r="B36" s="617"/>
      <c r="C36" s="615"/>
      <c r="D36"/>
      <c r="E36"/>
      <c r="F36"/>
    </row>
    <row r="37" spans="1:11" s="609" customFormat="1" ht="29.25" x14ac:dyDescent="0.25">
      <c r="A37" s="618" t="s">
        <v>460</v>
      </c>
      <c r="B37" s="617" t="s">
        <v>461</v>
      </c>
      <c r="C37" s="615"/>
      <c r="D37"/>
      <c r="E37"/>
      <c r="F37"/>
    </row>
    <row r="38" spans="1:11" s="609" customFormat="1" x14ac:dyDescent="0.25">
      <c r="A38" s="618"/>
      <c r="B38" s="617"/>
      <c r="C38" s="615"/>
      <c r="D38"/>
      <c r="E38"/>
      <c r="F38"/>
    </row>
    <row r="39" spans="1:11" s="609" customFormat="1" ht="29.25" x14ac:dyDescent="0.25">
      <c r="A39" s="618" t="s">
        <v>462</v>
      </c>
      <c r="B39" s="617" t="s">
        <v>463</v>
      </c>
      <c r="C39" s="615"/>
      <c r="D39"/>
      <c r="E39"/>
      <c r="F39"/>
    </row>
    <row r="40" spans="1:11" s="609" customFormat="1" x14ac:dyDescent="0.25">
      <c r="A40" s="618"/>
      <c r="B40" s="617"/>
      <c r="C40" s="615"/>
      <c r="D40"/>
      <c r="E40"/>
      <c r="F40"/>
    </row>
    <row r="41" spans="1:11" s="609" customFormat="1" x14ac:dyDescent="0.25">
      <c r="A41" s="618" t="s">
        <v>464</v>
      </c>
      <c r="B41" s="617" t="s">
        <v>465</v>
      </c>
      <c r="C41" s="615"/>
      <c r="D41"/>
      <c r="E41"/>
      <c r="F41"/>
    </row>
    <row r="42" spans="1:11" x14ac:dyDescent="0.25">
      <c r="A42" s="169"/>
      <c r="B42" s="366"/>
      <c r="C42" s="619"/>
    </row>
    <row r="43" spans="1:11" s="609" customFormat="1" x14ac:dyDescent="0.25">
      <c r="A43" s="620"/>
      <c r="B43" s="89"/>
      <c r="C43" s="621"/>
    </row>
    <row r="44" spans="1:11" x14ac:dyDescent="0.25">
      <c r="A44" s="144"/>
      <c r="B44" s="91"/>
      <c r="C44" s="605">
        <v>24</v>
      </c>
      <c r="D44" s="188"/>
    </row>
    <row r="45" spans="1:11" x14ac:dyDescent="0.25">
      <c r="A45" s="828" t="s">
        <v>329</v>
      </c>
      <c r="B45" s="828"/>
      <c r="C45" s="828"/>
      <c r="D45" s="828"/>
    </row>
    <row r="46" spans="1:11" x14ac:dyDescent="0.25">
      <c r="A46" s="144"/>
      <c r="B46" s="91"/>
      <c r="C46" s="170"/>
      <c r="D46" s="170"/>
    </row>
    <row r="47" spans="1:11" ht="18.75" customHeight="1" x14ac:dyDescent="0.25">
      <c r="A47" s="20" t="s">
        <v>296</v>
      </c>
      <c r="B47" s="61"/>
      <c r="C47" s="61"/>
      <c r="D47" s="61"/>
      <c r="E47" s="63"/>
      <c r="F47" s="63"/>
      <c r="G47" s="61"/>
      <c r="H47" s="61"/>
      <c r="I47" s="61"/>
      <c r="J47" s="61"/>
      <c r="K47" s="61"/>
    </row>
    <row r="48" spans="1:11" ht="15" customHeight="1" x14ac:dyDescent="0.25">
      <c r="A48" s="64" t="s">
        <v>23</v>
      </c>
      <c r="B48" s="65" t="s">
        <v>340</v>
      </c>
      <c r="C48" s="379" t="s">
        <v>99</v>
      </c>
      <c r="D48" s="379" t="s">
        <v>99</v>
      </c>
      <c r="E48" s="379" t="s">
        <v>99</v>
      </c>
      <c r="F48" s="379" t="s">
        <v>99</v>
      </c>
      <c r="G48" s="829" t="s">
        <v>431</v>
      </c>
      <c r="H48" s="829" t="s">
        <v>430</v>
      </c>
      <c r="I48" s="66"/>
    </row>
    <row r="49" spans="1:9" x14ac:dyDescent="0.25">
      <c r="A49" s="67" t="s">
        <v>100</v>
      </c>
      <c r="B49" s="68"/>
      <c r="C49" s="380" t="s">
        <v>333</v>
      </c>
      <c r="D49" s="380" t="s">
        <v>335</v>
      </c>
      <c r="E49" s="380" t="s">
        <v>337</v>
      </c>
      <c r="F49" s="380" t="s">
        <v>333</v>
      </c>
      <c r="G49" s="830"/>
      <c r="H49" s="830"/>
      <c r="I49" s="69" t="s">
        <v>80</v>
      </c>
    </row>
    <row r="50" spans="1:9" ht="30" customHeight="1" x14ac:dyDescent="0.25">
      <c r="A50" s="70"/>
      <c r="B50" s="71"/>
      <c r="C50" s="386" t="s">
        <v>334</v>
      </c>
      <c r="D50" s="386" t="s">
        <v>336</v>
      </c>
      <c r="E50" s="386" t="s">
        <v>338</v>
      </c>
      <c r="F50" s="386" t="s">
        <v>339</v>
      </c>
      <c r="G50" s="831"/>
      <c r="H50" s="831"/>
      <c r="I50" s="72" t="s">
        <v>294</v>
      </c>
    </row>
    <row r="51" spans="1:9" x14ac:dyDescent="0.25">
      <c r="A51" s="70"/>
      <c r="B51" s="71"/>
      <c r="C51" s="94" t="s">
        <v>635</v>
      </c>
      <c r="D51" s="94" t="s">
        <v>599</v>
      </c>
      <c r="E51" s="94" t="s">
        <v>599</v>
      </c>
      <c r="F51" s="94" t="s">
        <v>636</v>
      </c>
      <c r="G51" s="94"/>
      <c r="H51" s="94"/>
      <c r="I51" s="72"/>
    </row>
    <row r="52" spans="1:9" x14ac:dyDescent="0.25">
      <c r="A52" s="73">
        <v>1</v>
      </c>
      <c r="B52" s="73">
        <v>2</v>
      </c>
      <c r="C52" s="73">
        <v>3</v>
      </c>
      <c r="D52" s="73">
        <v>4</v>
      </c>
      <c r="E52" s="234">
        <v>5</v>
      </c>
      <c r="F52" s="234">
        <v>6</v>
      </c>
      <c r="G52" s="234">
        <v>7</v>
      </c>
      <c r="H52" s="234">
        <v>8</v>
      </c>
      <c r="I52" s="73">
        <v>9</v>
      </c>
    </row>
    <row r="53" spans="1:9" x14ac:dyDescent="0.25">
      <c r="A53" s="76"/>
      <c r="B53" s="77"/>
      <c r="C53" s="92"/>
      <c r="D53" s="92"/>
      <c r="E53" s="78"/>
      <c r="F53" s="78"/>
      <c r="G53" s="81"/>
      <c r="H53" s="81"/>
      <c r="I53" s="79"/>
    </row>
    <row r="54" spans="1:9" x14ac:dyDescent="0.25">
      <c r="A54" s="80"/>
      <c r="B54" s="79" t="s">
        <v>106</v>
      </c>
      <c r="C54" s="81"/>
      <c r="D54" s="81"/>
      <c r="E54" s="81"/>
      <c r="F54" s="81"/>
      <c r="G54" s="81"/>
      <c r="H54" s="81"/>
      <c r="I54" s="79"/>
    </row>
    <row r="55" spans="1:9" x14ac:dyDescent="0.25">
      <c r="A55" s="82">
        <v>1</v>
      </c>
      <c r="B55" s="83" t="s">
        <v>330</v>
      </c>
      <c r="C55" s="81"/>
      <c r="D55" s="81"/>
      <c r="E55" s="81"/>
      <c r="F55" s="81"/>
      <c r="G55" s="81"/>
      <c r="H55" s="81"/>
      <c r="I55" s="79"/>
    </row>
    <row r="56" spans="1:9" x14ac:dyDescent="0.25">
      <c r="A56" s="82"/>
      <c r="B56" s="95" t="s">
        <v>469</v>
      </c>
      <c r="C56" s="445"/>
      <c r="D56" s="445"/>
      <c r="E56" s="445"/>
      <c r="F56" s="516">
        <f>+C56+D56-E56</f>
        <v>0</v>
      </c>
      <c r="G56" s="324"/>
      <c r="H56" s="324"/>
      <c r="I56" s="324"/>
    </row>
    <row r="57" spans="1:9" s="609" customFormat="1" x14ac:dyDescent="0.25">
      <c r="A57" s="82"/>
      <c r="B57" s="95" t="s">
        <v>112</v>
      </c>
      <c r="C57" s="445"/>
      <c r="D57" s="445"/>
      <c r="E57" s="445"/>
      <c r="F57" s="516">
        <f t="shared" ref="F57:F69" si="0">+C57+D57-E57</f>
        <v>0</v>
      </c>
      <c r="G57" s="324"/>
      <c r="H57" s="324"/>
      <c r="I57" s="324"/>
    </row>
    <row r="58" spans="1:9" x14ac:dyDescent="0.25">
      <c r="A58" s="82"/>
      <c r="B58" s="95" t="s">
        <v>113</v>
      </c>
      <c r="C58" s="445"/>
      <c r="D58" s="445"/>
      <c r="E58" s="445"/>
      <c r="F58" s="516">
        <f t="shared" si="0"/>
        <v>0</v>
      </c>
      <c r="G58" s="324"/>
      <c r="H58" s="324"/>
      <c r="I58" s="324"/>
    </row>
    <row r="59" spans="1:9" x14ac:dyDescent="0.25">
      <c r="A59" s="82"/>
      <c r="B59" s="96" t="s">
        <v>470</v>
      </c>
      <c r="C59" s="445"/>
      <c r="D59" s="445"/>
      <c r="E59" s="445"/>
      <c r="F59" s="516">
        <f t="shared" si="0"/>
        <v>0</v>
      </c>
      <c r="G59" s="324"/>
      <c r="H59" s="324"/>
      <c r="I59" s="324"/>
    </row>
    <row r="60" spans="1:9" x14ac:dyDescent="0.25">
      <c r="A60" s="82"/>
      <c r="B60" s="96" t="s">
        <v>471</v>
      </c>
      <c r="C60" s="445"/>
      <c r="D60" s="445"/>
      <c r="E60" s="445"/>
      <c r="F60" s="516">
        <f t="shared" si="0"/>
        <v>0</v>
      </c>
      <c r="G60" s="324"/>
      <c r="H60" s="324"/>
      <c r="I60" s="324"/>
    </row>
    <row r="61" spans="1:9" x14ac:dyDescent="0.25">
      <c r="A61" s="82"/>
      <c r="B61" s="96" t="s">
        <v>114</v>
      </c>
      <c r="C61" s="445"/>
      <c r="D61" s="445"/>
      <c r="E61" s="445"/>
      <c r="F61" s="516">
        <f t="shared" si="0"/>
        <v>0</v>
      </c>
      <c r="G61" s="324"/>
      <c r="H61" s="324"/>
      <c r="I61" s="324"/>
    </row>
    <row r="62" spans="1:9" s="609" customFormat="1" x14ac:dyDescent="0.25">
      <c r="A62" s="82"/>
      <c r="B62" s="96" t="s">
        <v>115</v>
      </c>
      <c r="C62" s="445"/>
      <c r="D62" s="445"/>
      <c r="E62" s="445"/>
      <c r="F62" s="516">
        <f t="shared" si="0"/>
        <v>0</v>
      </c>
      <c r="G62" s="324"/>
      <c r="H62" s="324"/>
      <c r="I62" s="324"/>
    </row>
    <row r="63" spans="1:9" s="609" customFormat="1" x14ac:dyDescent="0.25">
      <c r="A63" s="82"/>
      <c r="B63" s="96" t="s">
        <v>116</v>
      </c>
      <c r="C63" s="445"/>
      <c r="D63" s="445"/>
      <c r="E63" s="445"/>
      <c r="F63" s="516">
        <f t="shared" si="0"/>
        <v>0</v>
      </c>
      <c r="G63" s="324"/>
      <c r="H63" s="324"/>
      <c r="I63" s="324"/>
    </row>
    <row r="64" spans="1:9" x14ac:dyDescent="0.25">
      <c r="A64" s="82"/>
      <c r="B64" s="96" t="s">
        <v>331</v>
      </c>
      <c r="C64" s="445"/>
      <c r="D64" s="445"/>
      <c r="E64" s="445"/>
      <c r="F64" s="516">
        <f t="shared" si="0"/>
        <v>0</v>
      </c>
      <c r="G64" s="324"/>
      <c r="H64" s="324"/>
      <c r="I64" s="324"/>
    </row>
    <row r="65" spans="1:9" x14ac:dyDescent="0.25">
      <c r="A65" s="82"/>
      <c r="B65" s="96" t="s">
        <v>472</v>
      </c>
      <c r="C65" s="445"/>
      <c r="D65" s="445"/>
      <c r="E65" s="445"/>
      <c r="F65" s="516">
        <f t="shared" si="0"/>
        <v>0</v>
      </c>
      <c r="G65" s="324"/>
      <c r="H65" s="324"/>
      <c r="I65" s="324"/>
    </row>
    <row r="66" spans="1:9" x14ac:dyDescent="0.25">
      <c r="A66" s="82"/>
      <c r="B66" s="96" t="s">
        <v>332</v>
      </c>
      <c r="C66" s="445"/>
      <c r="D66" s="445"/>
      <c r="E66" s="445"/>
      <c r="F66" s="516">
        <f t="shared" si="0"/>
        <v>0</v>
      </c>
      <c r="G66" s="324"/>
      <c r="H66" s="324"/>
      <c r="I66" s="324"/>
    </row>
    <row r="67" spans="1:9" x14ac:dyDescent="0.25">
      <c r="A67" s="82"/>
      <c r="B67" s="96" t="s">
        <v>380</v>
      </c>
      <c r="C67" s="445"/>
      <c r="D67" s="445"/>
      <c r="E67" s="445"/>
      <c r="F67" s="516">
        <f t="shared" si="0"/>
        <v>0</v>
      </c>
      <c r="G67" s="324"/>
      <c r="H67" s="324"/>
      <c r="I67" s="324"/>
    </row>
    <row r="68" spans="1:9" x14ac:dyDescent="0.25">
      <c r="A68" s="82"/>
      <c r="B68" s="96" t="s">
        <v>118</v>
      </c>
      <c r="C68" s="324"/>
      <c r="D68" s="324"/>
      <c r="E68" s="324"/>
      <c r="F68" s="516">
        <f t="shared" si="0"/>
        <v>0</v>
      </c>
      <c r="G68" s="324"/>
      <c r="H68" s="324"/>
      <c r="I68" s="324"/>
    </row>
    <row r="69" spans="1:9" x14ac:dyDescent="0.25">
      <c r="A69" s="82"/>
      <c r="B69" s="96" t="s">
        <v>118</v>
      </c>
      <c r="C69" s="324"/>
      <c r="D69" s="324"/>
      <c r="E69" s="324"/>
      <c r="F69" s="516">
        <f t="shared" si="0"/>
        <v>0</v>
      </c>
      <c r="G69" s="324"/>
      <c r="H69" s="324"/>
      <c r="I69" s="324"/>
    </row>
    <row r="70" spans="1:9" x14ac:dyDescent="0.25">
      <c r="A70" s="82"/>
      <c r="B70" s="96"/>
      <c r="C70" s="247"/>
      <c r="D70" s="247"/>
      <c r="E70" s="247"/>
      <c r="F70" s="247"/>
      <c r="G70" s="247"/>
      <c r="H70" s="247"/>
      <c r="I70" s="247"/>
    </row>
    <row r="71" spans="1:9" x14ac:dyDescent="0.25">
      <c r="A71" s="82"/>
      <c r="B71" s="226"/>
      <c r="C71" s="227"/>
      <c r="D71" s="227"/>
      <c r="E71" s="227"/>
      <c r="F71" s="227"/>
      <c r="G71" s="227"/>
      <c r="H71" s="227"/>
      <c r="I71" s="227"/>
    </row>
    <row r="72" spans="1:9" ht="15.75" x14ac:dyDescent="0.25">
      <c r="A72" s="602"/>
      <c r="B72" s="418"/>
      <c r="C72" s="484">
        <f t="shared" ref="C72:F72" si="1">SUM(C56:C71)</f>
        <v>0</v>
      </c>
      <c r="D72" s="484">
        <f t="shared" si="1"/>
        <v>0</v>
      </c>
      <c r="E72" s="484">
        <f t="shared" si="1"/>
        <v>0</v>
      </c>
      <c r="F72" s="484">
        <f t="shared" si="1"/>
        <v>0</v>
      </c>
      <c r="G72" s="484"/>
      <c r="H72" s="484"/>
      <c r="I72" s="224"/>
    </row>
    <row r="74" spans="1:9" x14ac:dyDescent="0.25">
      <c r="E74" s="144">
        <v>25</v>
      </c>
    </row>
  </sheetData>
  <mergeCells count="3">
    <mergeCell ref="A45:D45"/>
    <mergeCell ref="G48:G50"/>
    <mergeCell ref="H48:H50"/>
  </mergeCells>
  <pageMargins left="0.70866141732283472" right="0.70866141732283472" top="0.74803149606299213" bottom="0.74803149606299213" header="0.31496062992125984" footer="0.31496062992125984"/>
  <pageSetup paperSize="9" scale="66" orientation="landscape"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J112"/>
  <sheetViews>
    <sheetView showGridLines="0" tabSelected="1" view="pageBreakPreview" zoomScale="90" zoomScaleNormal="85" zoomScaleSheetLayoutView="90" workbookViewId="0"/>
  </sheetViews>
  <sheetFormatPr defaultRowHeight="15" x14ac:dyDescent="0.25"/>
  <cols>
    <col min="1" max="2" width="8.28515625" customWidth="1"/>
    <col min="3" max="3" width="36.85546875" customWidth="1"/>
    <col min="4" max="4" width="6.42578125" customWidth="1"/>
    <col min="5" max="5" width="20.42578125" customWidth="1"/>
    <col min="6" max="6" width="13.85546875" customWidth="1"/>
    <col min="7" max="14" width="14.85546875" hidden="1" customWidth="1"/>
    <col min="15" max="15" width="14.85546875" customWidth="1"/>
    <col min="16" max="21" width="14.85546875" hidden="1" customWidth="1"/>
    <col min="22" max="22" width="17.85546875" customWidth="1"/>
    <col min="24" max="24" width="2.140625" bestFit="1" customWidth="1"/>
  </cols>
  <sheetData>
    <row r="2" spans="1:23" x14ac:dyDescent="0.25">
      <c r="G2" t="s">
        <v>234</v>
      </c>
      <c r="V2" s="183"/>
    </row>
    <row r="3" spans="1:23" x14ac:dyDescent="0.25">
      <c r="A3" s="39"/>
      <c r="B3" s="39"/>
      <c r="C3" s="39"/>
      <c r="D3" s="39"/>
      <c r="G3" t="s">
        <v>235</v>
      </c>
      <c r="V3" s="184"/>
    </row>
    <row r="4" spans="1:23" x14ac:dyDescent="0.25">
      <c r="A4" s="8"/>
      <c r="B4" s="8"/>
      <c r="C4" s="8"/>
      <c r="D4" s="39"/>
      <c r="E4" s="8"/>
      <c r="F4" s="8"/>
      <c r="G4" s="8"/>
      <c r="H4" s="39"/>
      <c r="I4" s="39"/>
      <c r="J4" s="39"/>
      <c r="K4" s="39"/>
      <c r="L4" s="39"/>
      <c r="M4" s="39"/>
      <c r="N4" s="39"/>
      <c r="O4" s="39"/>
      <c r="P4" s="39"/>
      <c r="Q4" s="39"/>
      <c r="R4" s="39"/>
      <c r="S4" s="39"/>
      <c r="T4" s="39"/>
      <c r="U4" s="39"/>
      <c r="V4" s="26" t="s">
        <v>559</v>
      </c>
      <c r="W4" s="22"/>
    </row>
    <row r="5" spans="1:23" ht="18" x14ac:dyDescent="0.25">
      <c r="A5" s="723" t="s">
        <v>46</v>
      </c>
      <c r="B5" s="723"/>
      <c r="C5" s="723"/>
      <c r="D5" s="723"/>
      <c r="E5" s="723"/>
      <c r="F5" s="723"/>
      <c r="G5" s="723"/>
      <c r="H5" s="723"/>
      <c r="I5" s="723"/>
      <c r="J5" s="723"/>
      <c r="K5" s="723"/>
      <c r="L5" s="723"/>
      <c r="M5" s="723"/>
      <c r="N5" s="723"/>
      <c r="O5" s="723"/>
      <c r="P5" s="723"/>
      <c r="Q5" s="723"/>
      <c r="R5" s="723"/>
      <c r="S5" s="723"/>
      <c r="T5" s="723"/>
      <c r="U5" s="723"/>
      <c r="V5" s="723"/>
      <c r="W5" s="8"/>
    </row>
    <row r="6" spans="1:23" ht="18" x14ac:dyDescent="0.25">
      <c r="A6" s="699" t="s">
        <v>22</v>
      </c>
      <c r="B6" s="20"/>
      <c r="C6" s="16"/>
      <c r="D6" s="16"/>
      <c r="E6" s="21"/>
      <c r="F6" s="21"/>
      <c r="G6" s="16"/>
      <c r="H6" s="16"/>
      <c r="I6" s="16"/>
      <c r="J6" s="16"/>
      <c r="K6" s="16"/>
      <c r="L6" s="16"/>
      <c r="M6" s="16"/>
      <c r="N6" s="16"/>
      <c r="O6" s="16"/>
      <c r="P6" s="16"/>
      <c r="Q6" s="16"/>
      <c r="R6" s="16"/>
      <c r="S6" s="16"/>
      <c r="T6" s="16"/>
      <c r="U6" s="16"/>
      <c r="V6" s="25" t="s">
        <v>638</v>
      </c>
      <c r="W6" s="8"/>
    </row>
    <row r="7" spans="1:23" x14ac:dyDescent="0.25">
      <c r="A7" s="210" t="s">
        <v>23</v>
      </c>
      <c r="B7" s="210"/>
      <c r="C7" s="210" t="s">
        <v>24</v>
      </c>
      <c r="D7" s="210" t="s">
        <v>58</v>
      </c>
      <c r="E7" s="730" t="s">
        <v>555</v>
      </c>
      <c r="F7" s="730" t="s">
        <v>556</v>
      </c>
      <c r="G7" s="730"/>
      <c r="H7" s="671"/>
      <c r="I7" s="671"/>
      <c r="J7" s="671"/>
      <c r="K7" s="671"/>
      <c r="L7" s="671"/>
      <c r="M7" s="671"/>
      <c r="N7" s="671"/>
      <c r="O7" s="730" t="s">
        <v>557</v>
      </c>
      <c r="P7" s="671"/>
      <c r="Q7" s="671"/>
      <c r="R7" s="671"/>
      <c r="S7" s="671"/>
      <c r="T7" s="671"/>
      <c r="U7" s="671"/>
      <c r="V7" s="730" t="s">
        <v>57</v>
      </c>
      <c r="W7" s="8"/>
    </row>
    <row r="8" spans="1:23" x14ac:dyDescent="0.25">
      <c r="A8" s="211" t="s">
        <v>25</v>
      </c>
      <c r="B8" s="211"/>
      <c r="C8" s="211"/>
      <c r="D8" s="211" t="s">
        <v>59</v>
      </c>
      <c r="E8" s="731"/>
      <c r="F8" s="731"/>
      <c r="G8" s="733"/>
      <c r="H8" s="672"/>
      <c r="I8" s="672"/>
      <c r="J8" s="672"/>
      <c r="K8" s="672"/>
      <c r="L8" s="672"/>
      <c r="M8" s="672"/>
      <c r="N8" s="672"/>
      <c r="O8" s="733"/>
      <c r="P8" s="672"/>
      <c r="Q8" s="672"/>
      <c r="R8" s="672"/>
      <c r="S8" s="672"/>
      <c r="T8" s="672"/>
      <c r="U8" s="672"/>
      <c r="V8" s="733"/>
      <c r="W8" s="8"/>
    </row>
    <row r="9" spans="1:23" x14ac:dyDescent="0.25">
      <c r="A9" s="211"/>
      <c r="B9" s="211"/>
      <c r="C9" s="211"/>
      <c r="D9" s="211"/>
      <c r="E9" s="731"/>
      <c r="F9" s="731"/>
      <c r="G9" s="733"/>
      <c r="H9" s="672"/>
      <c r="I9" s="672"/>
      <c r="J9" s="672"/>
      <c r="K9" s="672"/>
      <c r="L9" s="672"/>
      <c r="M9" s="672"/>
      <c r="N9" s="672"/>
      <c r="O9" s="733"/>
      <c r="P9" s="672"/>
      <c r="Q9" s="672"/>
      <c r="R9" s="672"/>
      <c r="S9" s="672"/>
      <c r="T9" s="672"/>
      <c r="U9" s="672"/>
      <c r="V9" s="733"/>
      <c r="W9" s="8"/>
    </row>
    <row r="10" spans="1:23" x14ac:dyDescent="0.25">
      <c r="A10" s="212"/>
      <c r="B10" s="212"/>
      <c r="C10" s="212"/>
      <c r="D10" s="212"/>
      <c r="E10" s="732"/>
      <c r="F10" s="732"/>
      <c r="G10" s="734"/>
      <c r="H10" s="673"/>
      <c r="I10" s="673"/>
      <c r="J10" s="673"/>
      <c r="K10" s="673"/>
      <c r="L10" s="673"/>
      <c r="M10" s="673"/>
      <c r="N10" s="673"/>
      <c r="O10" s="734"/>
      <c r="P10" s="673"/>
      <c r="Q10" s="673"/>
      <c r="R10" s="673"/>
      <c r="S10" s="673"/>
      <c r="T10" s="673"/>
      <c r="U10" s="673"/>
      <c r="V10" s="734"/>
      <c r="W10" s="8"/>
    </row>
    <row r="11" spans="1:23" x14ac:dyDescent="0.25">
      <c r="A11" s="27"/>
      <c r="B11" s="53"/>
      <c r="C11" s="53"/>
      <c r="D11" s="53"/>
      <c r="E11" s="31"/>
      <c r="F11" s="31"/>
      <c r="G11" s="54"/>
      <c r="H11" s="54"/>
      <c r="I11" s="54"/>
      <c r="J11" s="54"/>
      <c r="K11" s="54"/>
      <c r="L11" s="54"/>
      <c r="M11" s="54"/>
      <c r="N11" s="54"/>
      <c r="O11" s="31"/>
      <c r="P11" s="54"/>
      <c r="Q11" s="54"/>
      <c r="R11" s="54"/>
      <c r="S11" s="54"/>
      <c r="T11" s="54"/>
      <c r="U11" s="54"/>
      <c r="V11" s="32"/>
      <c r="W11" s="39"/>
    </row>
    <row r="12" spans="1:23" ht="30" customHeight="1" x14ac:dyDescent="0.25">
      <c r="A12" s="197" t="s">
        <v>26</v>
      </c>
      <c r="B12" s="198"/>
      <c r="C12" s="199" t="s">
        <v>27</v>
      </c>
      <c r="D12" s="199"/>
      <c r="E12" s="202"/>
      <c r="F12" s="202"/>
      <c r="G12" s="202"/>
      <c r="H12" s="202"/>
      <c r="I12" s="202"/>
      <c r="J12" s="202"/>
      <c r="K12" s="202"/>
      <c r="L12" s="202"/>
      <c r="M12" s="202"/>
      <c r="N12" s="202"/>
      <c r="O12" s="202"/>
      <c r="P12" s="202"/>
      <c r="Q12" s="202"/>
      <c r="R12" s="202"/>
      <c r="S12" s="202"/>
      <c r="T12" s="202"/>
      <c r="U12" s="202"/>
      <c r="V12" s="202"/>
      <c r="W12" s="11"/>
    </row>
    <row r="13" spans="1:23" ht="30" customHeight="1" x14ac:dyDescent="0.25">
      <c r="A13" s="49"/>
      <c r="B13" s="48">
        <v>1</v>
      </c>
      <c r="C13" s="47" t="s">
        <v>474</v>
      </c>
      <c r="D13" s="368"/>
      <c r="E13" s="288"/>
      <c r="F13" s="288"/>
      <c r="G13" s="288"/>
      <c r="H13" s="288"/>
      <c r="I13" s="288"/>
      <c r="J13" s="288"/>
      <c r="K13" s="288"/>
      <c r="L13" s="288"/>
      <c r="M13" s="288"/>
      <c r="N13" s="288"/>
      <c r="O13" s="288"/>
      <c r="P13" s="46"/>
      <c r="Q13" s="46"/>
      <c r="R13" s="46"/>
      <c r="S13" s="46"/>
      <c r="T13" s="46"/>
      <c r="U13" s="46"/>
      <c r="V13" s="38"/>
      <c r="W13" s="8"/>
    </row>
    <row r="14" spans="1:23" ht="30" customHeight="1" x14ac:dyDescent="0.25">
      <c r="A14" s="49"/>
      <c r="B14" s="48">
        <v>2</v>
      </c>
      <c r="C14" s="47" t="s">
        <v>45</v>
      </c>
      <c r="D14" s="368"/>
      <c r="E14" s="288"/>
      <c r="F14" s="289"/>
      <c r="G14" s="288"/>
      <c r="H14" s="288"/>
      <c r="I14" s="288"/>
      <c r="J14" s="288"/>
      <c r="K14" s="288"/>
      <c r="L14" s="288"/>
      <c r="M14" s="288"/>
      <c r="N14" s="288"/>
      <c r="O14" s="288"/>
      <c r="P14" s="46"/>
      <c r="Q14" s="46"/>
      <c r="R14" s="46"/>
      <c r="S14" s="46"/>
      <c r="T14" s="46"/>
      <c r="U14" s="46"/>
      <c r="V14" s="38"/>
      <c r="W14" s="8"/>
    </row>
    <row r="15" spans="1:23" ht="30" customHeight="1" x14ac:dyDescent="0.25">
      <c r="A15" s="49"/>
      <c r="B15" s="48">
        <v>3</v>
      </c>
      <c r="C15" s="47" t="s">
        <v>540</v>
      </c>
      <c r="D15" s="368"/>
      <c r="E15" s="288"/>
      <c r="F15" s="288"/>
      <c r="G15" s="288"/>
      <c r="H15" s="288"/>
      <c r="I15" s="288"/>
      <c r="J15" s="288"/>
      <c r="K15" s="288"/>
      <c r="L15" s="288"/>
      <c r="M15" s="288"/>
      <c r="N15" s="288"/>
      <c r="O15" s="288"/>
      <c r="P15" s="46"/>
      <c r="Q15" s="46"/>
      <c r="R15" s="46"/>
      <c r="S15" s="46"/>
      <c r="T15" s="46"/>
      <c r="U15" s="46"/>
      <c r="V15" s="38"/>
      <c r="W15" s="8"/>
    </row>
    <row r="16" spans="1:23" ht="30" customHeight="1" x14ac:dyDescent="0.25">
      <c r="A16" s="49"/>
      <c r="B16" s="48">
        <v>4</v>
      </c>
      <c r="C16" s="47" t="s">
        <v>541</v>
      </c>
      <c r="D16" s="368"/>
      <c r="E16" s="288"/>
      <c r="F16" s="288"/>
      <c r="G16" s="288"/>
      <c r="H16" s="288"/>
      <c r="I16" s="288"/>
      <c r="J16" s="288"/>
      <c r="K16" s="288"/>
      <c r="L16" s="288"/>
      <c r="M16" s="288"/>
      <c r="N16" s="288"/>
      <c r="O16" s="288"/>
      <c r="P16" s="46"/>
      <c r="Q16" s="46"/>
      <c r="R16" s="46"/>
      <c r="S16" s="46"/>
      <c r="T16" s="46"/>
      <c r="U16" s="46"/>
      <c r="V16" s="38"/>
      <c r="W16" s="8"/>
    </row>
    <row r="17" spans="1:24" ht="30" customHeight="1" x14ac:dyDescent="0.25">
      <c r="A17" s="49"/>
      <c r="B17" s="48">
        <v>5</v>
      </c>
      <c r="C17" s="47"/>
      <c r="D17" s="47"/>
      <c r="E17" s="698"/>
      <c r="F17" s="698"/>
      <c r="G17" s="698"/>
      <c r="H17" s="698"/>
      <c r="I17" s="698"/>
      <c r="J17" s="698"/>
      <c r="K17" s="698"/>
      <c r="L17" s="698"/>
      <c r="M17" s="698"/>
      <c r="N17" s="698"/>
      <c r="O17" s="698"/>
      <c r="P17" s="17"/>
      <c r="Q17" s="17"/>
      <c r="R17" s="17"/>
      <c r="S17" s="17"/>
      <c r="T17" s="17"/>
      <c r="U17" s="17"/>
      <c r="V17" s="38"/>
      <c r="W17" s="8"/>
    </row>
    <row r="18" spans="1:24" ht="30" customHeight="1" x14ac:dyDescent="0.25">
      <c r="A18" s="49"/>
      <c r="B18" s="48"/>
      <c r="C18" s="47"/>
      <c r="D18" s="47"/>
      <c r="E18" s="28">
        <f>SUM(E13:E17)</f>
        <v>0</v>
      </c>
      <c r="F18" s="28">
        <f t="shared" ref="F18:U18" si="0">SUM(F13:F17)</f>
        <v>0</v>
      </c>
      <c r="G18" s="28">
        <f t="shared" si="0"/>
        <v>0</v>
      </c>
      <c r="H18" s="28">
        <f t="shared" si="0"/>
        <v>0</v>
      </c>
      <c r="I18" s="28">
        <f t="shared" si="0"/>
        <v>0</v>
      </c>
      <c r="J18" s="28">
        <f t="shared" si="0"/>
        <v>0</v>
      </c>
      <c r="K18" s="28">
        <f t="shared" si="0"/>
        <v>0</v>
      </c>
      <c r="L18" s="28">
        <f t="shared" si="0"/>
        <v>0</v>
      </c>
      <c r="M18" s="28">
        <f t="shared" si="0"/>
        <v>0</v>
      </c>
      <c r="N18" s="28">
        <f t="shared" si="0"/>
        <v>0</v>
      </c>
      <c r="O18" s="28">
        <f t="shared" si="0"/>
        <v>0</v>
      </c>
      <c r="P18" s="28">
        <f t="shared" si="0"/>
        <v>0</v>
      </c>
      <c r="Q18" s="28">
        <f t="shared" si="0"/>
        <v>0</v>
      </c>
      <c r="R18" s="28">
        <f t="shared" si="0"/>
        <v>0</v>
      </c>
      <c r="S18" s="28">
        <f t="shared" si="0"/>
        <v>0</v>
      </c>
      <c r="T18" s="28">
        <f t="shared" si="0"/>
        <v>0</v>
      </c>
      <c r="U18" s="28">
        <f t="shared" si="0"/>
        <v>0</v>
      </c>
      <c r="V18" s="29"/>
      <c r="W18" s="8"/>
      <c r="X18" s="8"/>
    </row>
    <row r="19" spans="1:24" ht="30" customHeight="1" x14ac:dyDescent="0.25">
      <c r="A19" s="197" t="s">
        <v>28</v>
      </c>
      <c r="B19" s="198"/>
      <c r="C19" s="199" t="s">
        <v>29</v>
      </c>
      <c r="D19" s="199"/>
      <c r="E19" s="200"/>
      <c r="F19" s="200"/>
      <c r="G19" s="201"/>
      <c r="H19" s="201"/>
      <c r="I19" s="201"/>
      <c r="J19" s="201"/>
      <c r="K19" s="201"/>
      <c r="L19" s="201"/>
      <c r="M19" s="201"/>
      <c r="N19" s="201"/>
      <c r="O19" s="201"/>
      <c r="P19" s="201"/>
      <c r="Q19" s="201"/>
      <c r="R19" s="201"/>
      <c r="S19" s="201"/>
      <c r="T19" s="201"/>
      <c r="U19" s="201"/>
      <c r="V19" s="200"/>
      <c r="W19" s="8"/>
      <c r="X19" s="8"/>
    </row>
    <row r="20" spans="1:24" ht="30" customHeight="1" x14ac:dyDescent="0.25">
      <c r="A20" s="49"/>
      <c r="B20" s="48">
        <v>1</v>
      </c>
      <c r="C20" s="47" t="s">
        <v>44</v>
      </c>
      <c r="D20" s="368"/>
      <c r="E20" s="288"/>
      <c r="F20" s="288"/>
      <c r="G20" s="288"/>
      <c r="H20" s="288"/>
      <c r="I20" s="288"/>
      <c r="J20" s="288"/>
      <c r="K20" s="288"/>
      <c r="L20" s="288"/>
      <c r="M20" s="288"/>
      <c r="N20" s="288"/>
      <c r="O20" s="288"/>
      <c r="P20" s="46"/>
      <c r="Q20" s="46"/>
      <c r="R20" s="46"/>
      <c r="S20" s="46"/>
      <c r="T20" s="46"/>
      <c r="U20" s="46"/>
      <c r="V20" s="46"/>
      <c r="W20" s="8"/>
      <c r="X20" s="8"/>
    </row>
    <row r="21" spans="1:24" ht="30" customHeight="1" x14ac:dyDescent="0.25">
      <c r="A21" s="49"/>
      <c r="B21" s="48" t="s">
        <v>543</v>
      </c>
      <c r="C21" s="47" t="s">
        <v>542</v>
      </c>
      <c r="D21" s="368"/>
      <c r="E21" s="288"/>
      <c r="F21" s="288"/>
      <c r="G21" s="288"/>
      <c r="H21" s="288"/>
      <c r="I21" s="288"/>
      <c r="J21" s="288"/>
      <c r="K21" s="288"/>
      <c r="L21" s="288"/>
      <c r="M21" s="288"/>
      <c r="N21" s="288"/>
      <c r="O21" s="288"/>
      <c r="P21" s="46"/>
      <c r="Q21" s="46"/>
      <c r="R21" s="46"/>
      <c r="S21" s="46"/>
      <c r="T21" s="46"/>
      <c r="U21" s="46"/>
      <c r="V21" s="46"/>
      <c r="W21" s="8"/>
      <c r="X21" s="8"/>
    </row>
    <row r="22" spans="1:24" ht="30" customHeight="1" x14ac:dyDescent="0.25">
      <c r="A22" s="49"/>
      <c r="B22" s="48" t="s">
        <v>544</v>
      </c>
      <c r="C22" s="47" t="s">
        <v>43</v>
      </c>
      <c r="D22" s="368"/>
      <c r="E22" s="288"/>
      <c r="F22" s="288"/>
      <c r="G22" s="288"/>
      <c r="H22" s="288"/>
      <c r="I22" s="288"/>
      <c r="J22" s="288"/>
      <c r="K22" s="288"/>
      <c r="L22" s="288"/>
      <c r="M22" s="288"/>
      <c r="N22" s="288"/>
      <c r="O22" s="288"/>
      <c r="P22" s="46"/>
      <c r="Q22" s="46"/>
      <c r="R22" s="46"/>
      <c r="S22" s="46"/>
      <c r="T22" s="46"/>
      <c r="U22" s="46"/>
      <c r="V22" s="46"/>
      <c r="W22" s="8"/>
      <c r="X22" s="8"/>
    </row>
    <row r="23" spans="1:24" ht="30" customHeight="1" x14ac:dyDescent="0.25">
      <c r="A23" s="49"/>
      <c r="B23" s="48"/>
      <c r="C23" s="47" t="s">
        <v>545</v>
      </c>
      <c r="D23" s="368"/>
      <c r="E23" s="318"/>
      <c r="F23" s="288"/>
      <c r="G23" s="288"/>
      <c r="H23" s="288"/>
      <c r="I23" s="288"/>
      <c r="J23" s="288"/>
      <c r="K23" s="288"/>
      <c r="L23" s="288"/>
      <c r="M23" s="288"/>
      <c r="N23" s="288"/>
      <c r="O23" s="288"/>
      <c r="P23" s="46"/>
      <c r="Q23" s="46"/>
      <c r="R23" s="46"/>
      <c r="S23" s="46"/>
      <c r="T23" s="46"/>
      <c r="U23" s="46"/>
      <c r="V23" s="46"/>
      <c r="W23" s="11"/>
      <c r="X23" s="8"/>
    </row>
    <row r="24" spans="1:24" ht="30" customHeight="1" x14ac:dyDescent="0.25">
      <c r="A24" s="49"/>
      <c r="B24" s="48">
        <v>3</v>
      </c>
      <c r="C24" s="47" t="s">
        <v>553</v>
      </c>
      <c r="D24" s="368"/>
      <c r="E24" s="288"/>
      <c r="F24" s="288"/>
      <c r="G24" s="288"/>
      <c r="H24" s="288"/>
      <c r="I24" s="288"/>
      <c r="J24" s="288"/>
      <c r="K24" s="288"/>
      <c r="L24" s="288"/>
      <c r="M24" s="288"/>
      <c r="N24" s="288"/>
      <c r="O24" s="288"/>
      <c r="P24" s="46"/>
      <c r="Q24" s="46"/>
      <c r="R24" s="46"/>
      <c r="S24" s="46"/>
      <c r="T24" s="46"/>
      <c r="U24" s="46"/>
      <c r="V24" s="46"/>
      <c r="W24" s="8"/>
      <c r="X24" s="15" t="s">
        <v>30</v>
      </c>
    </row>
    <row r="25" spans="1:24" ht="30" customHeight="1" x14ac:dyDescent="0.25">
      <c r="A25" s="49"/>
      <c r="B25" s="48">
        <v>6</v>
      </c>
      <c r="C25" s="47" t="s">
        <v>554</v>
      </c>
      <c r="D25" s="368"/>
      <c r="E25" s="288"/>
      <c r="F25" s="288"/>
      <c r="G25" s="288"/>
      <c r="H25" s="288"/>
      <c r="I25" s="288"/>
      <c r="J25" s="288"/>
      <c r="K25" s="288"/>
      <c r="L25" s="288"/>
      <c r="M25" s="288"/>
      <c r="N25" s="288"/>
      <c r="O25" s="288"/>
      <c r="P25" s="46"/>
      <c r="Q25" s="46"/>
      <c r="R25" s="46"/>
      <c r="S25" s="46"/>
      <c r="T25" s="46"/>
      <c r="U25" s="46"/>
      <c r="V25" s="46"/>
      <c r="W25" s="8"/>
      <c r="X25" s="8"/>
    </row>
    <row r="26" spans="1:24" ht="30" customHeight="1" x14ac:dyDescent="0.25">
      <c r="A26" s="49"/>
      <c r="B26" s="48">
        <v>7</v>
      </c>
      <c r="C26" s="47" t="s">
        <v>546</v>
      </c>
      <c r="D26" s="368"/>
      <c r="E26" s="288"/>
      <c r="F26" s="288"/>
      <c r="G26" s="288"/>
      <c r="H26" s="288"/>
      <c r="I26" s="288"/>
      <c r="J26" s="288"/>
      <c r="K26" s="288"/>
      <c r="L26" s="288"/>
      <c r="M26" s="288"/>
      <c r="N26" s="288"/>
      <c r="O26" s="288"/>
      <c r="P26" s="46"/>
      <c r="Q26" s="46"/>
      <c r="R26" s="46"/>
      <c r="S26" s="46"/>
      <c r="T26" s="46"/>
      <c r="U26" s="46"/>
      <c r="V26" s="46"/>
      <c r="W26" s="8"/>
      <c r="X26" s="8"/>
    </row>
    <row r="27" spans="1:24" ht="30" customHeight="1" x14ac:dyDescent="0.25">
      <c r="A27" s="49"/>
      <c r="B27" s="48">
        <v>8</v>
      </c>
      <c r="C27" s="47" t="s">
        <v>547</v>
      </c>
      <c r="D27" s="368"/>
      <c r="E27" s="288"/>
      <c r="F27" s="288"/>
      <c r="G27" s="288"/>
      <c r="H27" s="288"/>
      <c r="I27" s="288"/>
      <c r="J27" s="288"/>
      <c r="K27" s="288"/>
      <c r="L27" s="288"/>
      <c r="M27" s="288"/>
      <c r="N27" s="288"/>
      <c r="O27" s="288"/>
      <c r="P27" s="46"/>
      <c r="Q27" s="46"/>
      <c r="R27" s="46"/>
      <c r="S27" s="46"/>
      <c r="T27" s="46"/>
      <c r="U27" s="46"/>
      <c r="V27" s="46"/>
      <c r="W27" s="8"/>
      <c r="X27" s="8"/>
    </row>
    <row r="28" spans="1:24" ht="30" customHeight="1" x14ac:dyDescent="0.25">
      <c r="A28" s="49"/>
      <c r="B28" s="48">
        <v>9</v>
      </c>
      <c r="C28" s="47" t="s">
        <v>60</v>
      </c>
      <c r="D28" s="368"/>
      <c r="E28" s="288"/>
      <c r="F28" s="288"/>
      <c r="G28" s="288"/>
      <c r="H28" s="288"/>
      <c r="I28" s="288"/>
      <c r="J28" s="288"/>
      <c r="K28" s="288"/>
      <c r="L28" s="288"/>
      <c r="M28" s="288"/>
      <c r="N28" s="288"/>
      <c r="O28" s="288"/>
      <c r="P28" s="46"/>
      <c r="Q28" s="46"/>
      <c r="R28" s="46"/>
      <c r="S28" s="46"/>
      <c r="T28" s="46"/>
      <c r="U28" s="46"/>
      <c r="V28" s="46"/>
      <c r="W28" s="39"/>
      <c r="X28" s="39"/>
    </row>
    <row r="29" spans="1:24" ht="30" customHeight="1" x14ac:dyDescent="0.25">
      <c r="A29" s="49"/>
      <c r="B29" s="48">
        <v>10</v>
      </c>
      <c r="C29" s="47"/>
      <c r="D29" s="47"/>
      <c r="E29" s="288"/>
      <c r="F29" s="288"/>
      <c r="G29" s="288"/>
      <c r="H29" s="288"/>
      <c r="I29" s="288"/>
      <c r="J29" s="288"/>
      <c r="K29" s="288"/>
      <c r="L29" s="288"/>
      <c r="M29" s="288"/>
      <c r="N29" s="288"/>
      <c r="O29" s="288"/>
      <c r="P29" s="46"/>
      <c r="Q29" s="46"/>
      <c r="R29" s="46"/>
      <c r="S29" s="46"/>
      <c r="T29" s="46"/>
      <c r="U29" s="46"/>
      <c r="V29" s="46"/>
      <c r="W29" s="39"/>
      <c r="X29" s="39"/>
    </row>
    <row r="30" spans="1:24" ht="30" customHeight="1" x14ac:dyDescent="0.25">
      <c r="A30" s="49"/>
      <c r="B30" s="48">
        <v>11</v>
      </c>
      <c r="C30" s="47"/>
      <c r="D30" s="47"/>
      <c r="E30" s="288"/>
      <c r="F30" s="288"/>
      <c r="G30" s="288"/>
      <c r="H30" s="288"/>
      <c r="I30" s="288"/>
      <c r="J30" s="288"/>
      <c r="K30" s="288"/>
      <c r="L30" s="288"/>
      <c r="M30" s="288"/>
      <c r="N30" s="288"/>
      <c r="O30" s="288"/>
      <c r="P30" s="46"/>
      <c r="Q30" s="46"/>
      <c r="R30" s="46"/>
      <c r="S30" s="46"/>
      <c r="T30" s="46"/>
      <c r="U30" s="46"/>
      <c r="V30" s="46"/>
      <c r="W30" s="39"/>
      <c r="X30" s="39"/>
    </row>
    <row r="31" spans="1:24" ht="30" customHeight="1" x14ac:dyDescent="0.25">
      <c r="A31" s="49"/>
      <c r="B31" s="48">
        <v>12</v>
      </c>
      <c r="C31" s="47"/>
      <c r="D31" s="47"/>
      <c r="E31" s="288"/>
      <c r="F31" s="288"/>
      <c r="G31" s="288"/>
      <c r="H31" s="288"/>
      <c r="I31" s="288"/>
      <c r="J31" s="288"/>
      <c r="K31" s="288"/>
      <c r="L31" s="288"/>
      <c r="M31" s="288"/>
      <c r="N31" s="288"/>
      <c r="O31" s="288"/>
      <c r="P31" s="46"/>
      <c r="Q31" s="46"/>
      <c r="R31" s="46"/>
      <c r="S31" s="46"/>
      <c r="T31" s="46"/>
      <c r="U31" s="46"/>
      <c r="V31" s="46"/>
      <c r="W31" s="8"/>
      <c r="X31" s="8"/>
    </row>
    <row r="32" spans="1:24" ht="30" customHeight="1" x14ac:dyDescent="0.25">
      <c r="A32" s="49"/>
      <c r="B32" s="48">
        <v>13</v>
      </c>
      <c r="C32" s="47"/>
      <c r="D32" s="47"/>
      <c r="E32" s="288"/>
      <c r="F32" s="288"/>
      <c r="G32" s="288"/>
      <c r="H32" s="288"/>
      <c r="I32" s="288"/>
      <c r="J32" s="288"/>
      <c r="K32" s="288"/>
      <c r="L32" s="288"/>
      <c r="M32" s="288"/>
      <c r="N32" s="288"/>
      <c r="O32" s="288"/>
      <c r="P32" s="46"/>
      <c r="Q32" s="46"/>
      <c r="R32" s="46"/>
      <c r="S32" s="46"/>
      <c r="T32" s="46"/>
      <c r="U32" s="46"/>
      <c r="V32" s="46"/>
      <c r="W32" s="8"/>
      <c r="X32" s="8"/>
    </row>
    <row r="33" spans="1:270" ht="30" customHeight="1" x14ac:dyDescent="0.25">
      <c r="A33" s="49"/>
      <c r="B33" s="48">
        <v>14</v>
      </c>
      <c r="C33" s="47"/>
      <c r="D33" s="47"/>
      <c r="E33" s="288"/>
      <c r="F33" s="288"/>
      <c r="G33" s="288"/>
      <c r="H33" s="288"/>
      <c r="I33" s="288"/>
      <c r="J33" s="288"/>
      <c r="K33" s="288"/>
      <c r="L33" s="288"/>
      <c r="M33" s="288"/>
      <c r="N33" s="288"/>
      <c r="O33" s="288"/>
      <c r="P33" s="46"/>
      <c r="Q33" s="46"/>
      <c r="R33" s="46"/>
      <c r="S33" s="46"/>
      <c r="T33" s="46"/>
      <c r="U33" s="46"/>
      <c r="V33" s="46"/>
      <c r="W33" s="8"/>
      <c r="X33" s="8"/>
    </row>
    <row r="34" spans="1:270" ht="30" customHeight="1" x14ac:dyDescent="0.25">
      <c r="A34" s="49"/>
      <c r="B34" s="48">
        <v>15</v>
      </c>
      <c r="C34" s="47"/>
      <c r="D34" s="47"/>
      <c r="E34" s="46"/>
      <c r="F34" s="46"/>
      <c r="G34" s="46"/>
      <c r="H34" s="46"/>
      <c r="I34" s="46"/>
      <c r="J34" s="46"/>
      <c r="K34" s="46"/>
      <c r="L34" s="46"/>
      <c r="M34" s="46"/>
      <c r="N34" s="46"/>
      <c r="O34" s="46"/>
      <c r="P34" s="46"/>
      <c r="Q34" s="46"/>
      <c r="R34" s="46"/>
      <c r="S34" s="46"/>
      <c r="T34" s="46"/>
      <c r="U34" s="46"/>
      <c r="V34" s="46"/>
      <c r="W34" s="8"/>
      <c r="X34" s="8"/>
    </row>
    <row r="35" spans="1:270" ht="30" customHeight="1" x14ac:dyDescent="0.25">
      <c r="A35" s="49"/>
      <c r="B35" s="48"/>
      <c r="C35" s="47"/>
      <c r="D35" s="47"/>
      <c r="E35" s="29">
        <f>SUM(E20:E34)</f>
        <v>0</v>
      </c>
      <c r="F35" s="29">
        <f t="shared" ref="F35:G35" si="1">SUM(F20:F34)</f>
        <v>0</v>
      </c>
      <c r="G35" s="29">
        <f t="shared" si="1"/>
        <v>0</v>
      </c>
      <c r="H35" s="29"/>
      <c r="I35" s="29"/>
      <c r="J35" s="29"/>
      <c r="K35" s="29"/>
      <c r="L35" s="29"/>
      <c r="M35" s="29"/>
      <c r="N35" s="29"/>
      <c r="O35" s="29">
        <f t="shared" ref="O35" si="2">SUM(O20:O34)</f>
        <v>0</v>
      </c>
      <c r="P35" s="29"/>
      <c r="Q35" s="29"/>
      <c r="R35" s="29"/>
      <c r="S35" s="29"/>
      <c r="T35" s="29"/>
      <c r="U35" s="29"/>
      <c r="V35" s="29"/>
      <c r="W35" s="8"/>
      <c r="X35" s="8"/>
    </row>
    <row r="36" spans="1:270" ht="30" customHeight="1" x14ac:dyDescent="0.25">
      <c r="A36" s="49"/>
      <c r="B36" s="48"/>
      <c r="C36" s="47"/>
      <c r="D36" s="47"/>
      <c r="E36" s="46"/>
      <c r="F36" s="46"/>
      <c r="G36" s="46"/>
      <c r="H36" s="46"/>
      <c r="I36" s="46"/>
      <c r="J36" s="46"/>
      <c r="K36" s="46"/>
      <c r="L36" s="46"/>
      <c r="M36" s="46"/>
      <c r="N36" s="46"/>
      <c r="O36" s="46"/>
      <c r="P36" s="46"/>
      <c r="Q36" s="46"/>
      <c r="R36" s="46"/>
      <c r="S36" s="46"/>
      <c r="T36" s="46"/>
      <c r="U36" s="46"/>
      <c r="V36" s="46"/>
      <c r="W36" s="8"/>
      <c r="X36" s="8"/>
    </row>
    <row r="37" spans="1:270" ht="30" customHeight="1" x14ac:dyDescent="0.25">
      <c r="A37" s="197" t="s">
        <v>31</v>
      </c>
      <c r="B37" s="198"/>
      <c r="C37" s="199" t="s">
        <v>558</v>
      </c>
      <c r="D37" s="199"/>
      <c r="E37" s="200">
        <f>+E18-E35</f>
        <v>0</v>
      </c>
      <c r="F37" s="200">
        <f t="shared" ref="F37:G37" si="3">+F18-F35</f>
        <v>0</v>
      </c>
      <c r="G37" s="200">
        <f t="shared" si="3"/>
        <v>0</v>
      </c>
      <c r="H37" s="200"/>
      <c r="I37" s="200"/>
      <c r="J37" s="200"/>
      <c r="K37" s="200"/>
      <c r="L37" s="200"/>
      <c r="M37" s="200"/>
      <c r="N37" s="200"/>
      <c r="O37" s="200">
        <f t="shared" ref="O37" si="4">+O18-O35</f>
        <v>0</v>
      </c>
      <c r="P37" s="200"/>
      <c r="Q37" s="200"/>
      <c r="R37" s="200"/>
      <c r="S37" s="200"/>
      <c r="T37" s="200"/>
      <c r="U37" s="200"/>
      <c r="V37" s="200" t="e">
        <f>G37*100/F37</f>
        <v>#DIV/0!</v>
      </c>
      <c r="W37" s="8"/>
      <c r="X37" s="8"/>
    </row>
    <row r="38" spans="1:270" ht="30" customHeight="1" x14ac:dyDescent="0.25">
      <c r="A38" s="19"/>
      <c r="B38" s="19"/>
      <c r="C38" s="18"/>
      <c r="D38" s="18"/>
      <c r="E38" s="30"/>
      <c r="F38" s="30"/>
      <c r="G38" s="30"/>
      <c r="H38" s="30"/>
      <c r="I38" s="30"/>
      <c r="J38" s="30"/>
      <c r="K38" s="30"/>
      <c r="L38" s="30"/>
      <c r="M38" s="30"/>
      <c r="N38" s="30"/>
      <c r="O38" s="30"/>
      <c r="P38" s="30"/>
      <c r="Q38" s="30"/>
      <c r="R38" s="30"/>
      <c r="S38" s="30"/>
      <c r="T38" s="30"/>
      <c r="U38" s="30"/>
      <c r="V38" s="30"/>
      <c r="W38" s="8"/>
    </row>
    <row r="39" spans="1:270" ht="30" customHeight="1" x14ac:dyDescent="0.25">
      <c r="A39" s="37" t="s">
        <v>32</v>
      </c>
      <c r="B39" s="50"/>
      <c r="C39" s="727"/>
      <c r="D39" s="727"/>
      <c r="E39" s="727"/>
      <c r="F39" s="727"/>
      <c r="G39" s="727"/>
      <c r="H39" s="727"/>
      <c r="I39" s="727"/>
      <c r="J39" s="727"/>
      <c r="K39" s="727"/>
      <c r="L39" s="727"/>
      <c r="M39" s="727"/>
      <c r="N39" s="727"/>
      <c r="O39" s="727"/>
      <c r="P39" s="727"/>
      <c r="Q39" s="727"/>
      <c r="R39" s="727"/>
      <c r="S39" s="727"/>
      <c r="T39" s="727"/>
      <c r="U39" s="727"/>
      <c r="V39" s="72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row>
    <row r="40" spans="1:270" ht="30" customHeight="1" x14ac:dyDescent="0.25">
      <c r="A40" s="681" t="s">
        <v>548</v>
      </c>
      <c r="B40" s="680" t="s">
        <v>549</v>
      </c>
      <c r="C40" s="42"/>
      <c r="D40" s="42"/>
      <c r="E40" s="42"/>
      <c r="F40" s="42"/>
      <c r="G40" s="42"/>
      <c r="H40" s="42"/>
      <c r="I40" s="42"/>
      <c r="J40" s="42"/>
      <c r="K40" s="42"/>
      <c r="L40" s="42"/>
      <c r="M40" s="42"/>
      <c r="N40" s="42"/>
      <c r="O40" s="42"/>
      <c r="P40" s="42"/>
      <c r="Q40" s="42"/>
      <c r="R40" s="42"/>
      <c r="S40" s="42"/>
      <c r="T40" s="42"/>
      <c r="U40" s="42"/>
      <c r="V40" s="41"/>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row>
    <row r="41" spans="1:270" ht="30" customHeight="1" x14ac:dyDescent="0.25">
      <c r="A41" s="681" t="s">
        <v>550</v>
      </c>
      <c r="B41" s="680" t="s">
        <v>551</v>
      </c>
      <c r="C41" s="42"/>
      <c r="D41" s="42"/>
      <c r="E41" s="42"/>
      <c r="F41" s="42"/>
      <c r="G41" s="42"/>
      <c r="H41" s="42"/>
      <c r="I41" s="42"/>
      <c r="J41" s="42"/>
      <c r="K41" s="42"/>
      <c r="L41" s="42"/>
      <c r="M41" s="42"/>
      <c r="N41" s="42"/>
      <c r="O41" s="42"/>
      <c r="P41" s="42"/>
      <c r="Q41" s="42"/>
      <c r="R41" s="42"/>
      <c r="S41" s="42"/>
      <c r="T41" s="42"/>
      <c r="U41" s="42"/>
      <c r="V41" s="41"/>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row>
    <row r="42" spans="1:270" ht="30" customHeight="1" x14ac:dyDescent="0.25">
      <c r="A42" s="681" t="s">
        <v>550</v>
      </c>
      <c r="B42" s="42" t="s">
        <v>552</v>
      </c>
      <c r="C42" s="42"/>
      <c r="D42" s="42"/>
      <c r="E42" s="42"/>
      <c r="F42" s="42"/>
      <c r="G42" s="42"/>
      <c r="H42" s="42"/>
      <c r="I42" s="42"/>
      <c r="J42" s="42"/>
      <c r="K42" s="42"/>
      <c r="L42" s="42"/>
      <c r="M42" s="42"/>
      <c r="N42" s="42"/>
      <c r="O42" s="42"/>
      <c r="P42" s="42"/>
      <c r="Q42" s="42"/>
      <c r="R42" s="42"/>
      <c r="S42" s="42"/>
      <c r="T42" s="42"/>
      <c r="U42" s="42"/>
      <c r="V42" s="41"/>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row>
    <row r="43" spans="1:270" ht="30" customHeight="1" x14ac:dyDescent="0.25">
      <c r="A43" s="43"/>
      <c r="B43" s="42"/>
      <c r="C43" s="725"/>
      <c r="D43" s="725"/>
      <c r="E43" s="726"/>
      <c r="F43" s="726"/>
      <c r="G43" s="726"/>
      <c r="H43" s="726"/>
      <c r="I43" s="726"/>
      <c r="J43" s="726"/>
      <c r="K43" s="726"/>
      <c r="L43" s="726"/>
      <c r="M43" s="726"/>
      <c r="N43" s="726"/>
      <c r="O43" s="726"/>
      <c r="P43" s="726"/>
      <c r="Q43" s="726"/>
      <c r="R43" s="726"/>
      <c r="S43" s="726"/>
      <c r="T43" s="726"/>
      <c r="U43" s="726"/>
      <c r="V43" s="729"/>
      <c r="W43" s="11"/>
      <c r="X43" s="11"/>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row>
    <row r="44" spans="1:270" ht="30" customHeight="1" x14ac:dyDescent="0.25">
      <c r="A44" s="40"/>
      <c r="B44" s="44"/>
      <c r="C44" s="44"/>
      <c r="D44" s="44"/>
      <c r="E44" s="44"/>
      <c r="F44" s="44"/>
      <c r="G44" s="44"/>
      <c r="H44" s="44"/>
      <c r="I44" s="44"/>
      <c r="J44" s="44"/>
      <c r="K44" s="44"/>
      <c r="L44" s="44"/>
      <c r="M44" s="44"/>
      <c r="N44" s="44"/>
      <c r="O44" s="44"/>
      <c r="P44" s="44"/>
      <c r="Q44" s="44"/>
      <c r="R44" s="44"/>
      <c r="S44" s="44"/>
      <c r="T44" s="44"/>
      <c r="U44" s="44"/>
      <c r="V44" s="45"/>
      <c r="W44" s="11"/>
      <c r="X44" s="11"/>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row>
    <row r="45" spans="1:270" ht="30" customHeight="1" x14ac:dyDescent="0.25">
      <c r="A45" s="42"/>
      <c r="B45" s="42"/>
      <c r="C45" s="42"/>
      <c r="D45" s="42"/>
      <c r="E45" s="42"/>
      <c r="F45" s="42"/>
      <c r="G45" s="42"/>
      <c r="H45" s="42"/>
      <c r="I45" s="42"/>
      <c r="J45" s="42"/>
      <c r="K45" s="42"/>
      <c r="L45" s="42"/>
      <c r="M45" s="42"/>
      <c r="N45" s="42"/>
      <c r="O45" s="42"/>
      <c r="P45" s="42"/>
      <c r="Q45" s="42"/>
      <c r="R45" s="42"/>
      <c r="S45" s="42"/>
      <c r="T45" s="42"/>
      <c r="U45" s="42"/>
      <c r="V45" s="42"/>
      <c r="W45" s="42"/>
      <c r="X45" s="42"/>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c r="IT45" s="39"/>
      <c r="IU45" s="39"/>
      <c r="IV45" s="39"/>
      <c r="IW45" s="39"/>
      <c r="IX45" s="39"/>
      <c r="IY45" s="39"/>
      <c r="IZ45" s="39"/>
      <c r="JA45" s="39"/>
      <c r="JB45" s="39"/>
      <c r="JC45" s="39"/>
      <c r="JD45" s="39"/>
      <c r="JE45" s="39"/>
      <c r="JF45" s="39"/>
      <c r="JG45" s="39"/>
      <c r="JH45" s="39"/>
      <c r="JI45" s="39"/>
      <c r="JJ45" s="39"/>
    </row>
    <row r="46" spans="1:270" x14ac:dyDescent="0.25">
      <c r="A46" s="8"/>
      <c r="B46" s="8"/>
      <c r="C46" s="15"/>
      <c r="D46" s="524">
        <v>2</v>
      </c>
      <c r="E46" s="8"/>
      <c r="F46" s="8"/>
      <c r="G46" s="8"/>
      <c r="H46" s="39"/>
      <c r="I46" s="39"/>
      <c r="J46" s="39"/>
      <c r="K46" s="39"/>
      <c r="L46" s="39"/>
      <c r="M46" s="39"/>
      <c r="N46" s="39"/>
      <c r="O46" s="39"/>
      <c r="P46" s="39"/>
      <c r="Q46" s="39"/>
      <c r="R46" s="39"/>
      <c r="S46" s="39"/>
      <c r="T46" s="39"/>
      <c r="U46" s="39"/>
      <c r="V46" s="8"/>
      <c r="W46" s="12"/>
      <c r="X46" s="12"/>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row>
    <row r="57" spans="1:270" x14ac:dyDescent="0.25">
      <c r="A57" s="13"/>
      <c r="B57" s="13"/>
      <c r="C57" s="9"/>
      <c r="D57" s="9"/>
      <c r="E57" s="14"/>
      <c r="F57" s="14"/>
      <c r="G57" s="14"/>
      <c r="H57" s="14"/>
      <c r="I57" s="14"/>
      <c r="J57" s="14"/>
      <c r="K57" s="14"/>
      <c r="L57" s="14"/>
      <c r="M57" s="14"/>
      <c r="N57" s="14"/>
      <c r="O57" s="14"/>
      <c r="P57" s="14"/>
      <c r="Q57" s="14"/>
      <c r="R57" s="14"/>
      <c r="S57" s="14"/>
      <c r="T57" s="14"/>
      <c r="U57" s="14"/>
      <c r="V57" s="14"/>
      <c r="W57" s="13"/>
      <c r="X57" s="9"/>
      <c r="Y57" s="14"/>
      <c r="Z57" s="14"/>
      <c r="AA57" s="14"/>
      <c r="AB57" s="14"/>
      <c r="AC57" s="14"/>
      <c r="AD57" s="14"/>
      <c r="AE57" s="13"/>
      <c r="AF57" s="9"/>
      <c r="AG57" s="14"/>
      <c r="AH57" s="14"/>
      <c r="AI57" s="14"/>
      <c r="AJ57" s="14"/>
      <c r="AK57" s="14"/>
      <c r="AL57" s="14"/>
      <c r="AM57" s="13"/>
      <c r="AN57" s="9"/>
      <c r="AO57" s="14"/>
      <c r="AP57" s="14"/>
      <c r="AQ57" s="14"/>
      <c r="AR57" s="14"/>
      <c r="AS57" s="14"/>
      <c r="AT57" s="14"/>
      <c r="AU57" s="13"/>
      <c r="AV57" s="9"/>
      <c r="AW57" s="14"/>
      <c r="AX57" s="14"/>
      <c r="AY57" s="14"/>
      <c r="AZ57" s="14"/>
      <c r="BA57" s="14"/>
      <c r="BB57" s="14"/>
      <c r="BC57" s="13"/>
      <c r="BD57" s="9"/>
      <c r="BE57" s="14"/>
      <c r="BF57" s="14"/>
      <c r="BG57" s="14"/>
      <c r="BH57" s="14"/>
      <c r="BI57" s="14"/>
      <c r="BJ57" s="14"/>
      <c r="BK57" s="13"/>
      <c r="BL57" s="9"/>
      <c r="BM57" s="14"/>
      <c r="BN57" s="14"/>
      <c r="BO57" s="14"/>
      <c r="BP57" s="14"/>
      <c r="BQ57" s="14"/>
      <c r="BR57" s="14"/>
      <c r="BS57" s="13"/>
      <c r="BT57" s="9"/>
      <c r="BU57" s="14"/>
      <c r="BV57" s="14"/>
      <c r="BW57" s="14"/>
      <c r="BX57" s="14"/>
      <c r="BY57" s="14"/>
      <c r="BZ57" s="14"/>
      <c r="CA57" s="13"/>
      <c r="CB57" s="9"/>
      <c r="CC57" s="14"/>
      <c r="CD57" s="14"/>
      <c r="CE57" s="14"/>
      <c r="CF57" s="14"/>
      <c r="CG57" s="14"/>
      <c r="CH57" s="14"/>
      <c r="CI57" s="13"/>
      <c r="CJ57" s="9"/>
      <c r="CK57" s="14"/>
      <c r="CL57" s="14"/>
      <c r="CM57" s="14"/>
      <c r="CN57" s="14"/>
      <c r="CO57" s="14"/>
      <c r="CP57" s="14"/>
      <c r="CQ57" s="13"/>
      <c r="CR57" s="9"/>
      <c r="CS57" s="14"/>
      <c r="CT57" s="14"/>
      <c r="CU57" s="14"/>
      <c r="CV57" s="14"/>
      <c r="CW57" s="14"/>
      <c r="CX57" s="14"/>
      <c r="CY57" s="13"/>
      <c r="CZ57" s="9"/>
      <c r="DA57" s="14"/>
      <c r="DB57" s="14"/>
      <c r="DC57" s="14"/>
      <c r="DD57" s="14"/>
      <c r="DE57" s="14"/>
      <c r="DF57" s="14"/>
      <c r="DG57" s="13"/>
      <c r="DH57" s="9"/>
      <c r="DI57" s="14"/>
      <c r="DJ57" s="14"/>
      <c r="DK57" s="14"/>
      <c r="DL57" s="14"/>
      <c r="DM57" s="14"/>
      <c r="DN57" s="14"/>
      <c r="DO57" s="13"/>
      <c r="DP57" s="9"/>
      <c r="DQ57" s="14"/>
      <c r="DR57" s="14"/>
      <c r="DS57" s="14"/>
      <c r="DT57" s="14"/>
      <c r="DU57" s="14"/>
      <c r="DV57" s="14"/>
      <c r="DW57" s="13"/>
      <c r="DX57" s="9"/>
      <c r="DY57" s="14"/>
      <c r="DZ57" s="14"/>
      <c r="EA57" s="14"/>
      <c r="EB57" s="14"/>
      <c r="EC57" s="14"/>
      <c r="ED57" s="14"/>
      <c r="EE57" s="13"/>
      <c r="EF57" s="9"/>
      <c r="EG57" s="14"/>
      <c r="EH57" s="14"/>
      <c r="EI57" s="14"/>
      <c r="EJ57" s="14"/>
      <c r="EK57" s="14"/>
      <c r="EL57" s="14"/>
      <c r="EM57" s="13"/>
      <c r="EN57" s="9"/>
      <c r="EO57" s="14"/>
      <c r="EP57" s="14"/>
      <c r="EQ57" s="14"/>
      <c r="ER57" s="14"/>
      <c r="ES57" s="14"/>
      <c r="ET57" s="14"/>
      <c r="EU57" s="13"/>
      <c r="EV57" s="9"/>
      <c r="EW57" s="14"/>
      <c r="EX57" s="14"/>
      <c r="EY57" s="14"/>
      <c r="EZ57" s="14"/>
      <c r="FA57" s="14"/>
      <c r="FB57" s="14"/>
      <c r="FC57" s="13"/>
      <c r="FD57" s="9"/>
      <c r="FE57" s="14"/>
      <c r="FF57" s="14"/>
      <c r="FG57" s="14"/>
      <c r="FH57" s="14"/>
      <c r="FI57" s="14"/>
      <c r="FJ57" s="14"/>
      <c r="FK57" s="13"/>
      <c r="FL57" s="9"/>
      <c r="FM57" s="14"/>
      <c r="FN57" s="14"/>
      <c r="FO57" s="14"/>
      <c r="FP57" s="14"/>
      <c r="FQ57" s="14"/>
      <c r="FR57" s="14"/>
      <c r="FS57" s="13"/>
      <c r="FT57" s="9"/>
      <c r="FU57" s="14"/>
      <c r="FV57" s="14"/>
      <c r="FW57" s="14"/>
      <c r="FX57" s="14"/>
      <c r="FY57" s="14"/>
      <c r="FZ57" s="14"/>
      <c r="GA57" s="13"/>
      <c r="GB57" s="9"/>
      <c r="GC57" s="14"/>
      <c r="GD57" s="14"/>
      <c r="GE57" s="14"/>
      <c r="GF57" s="14"/>
      <c r="GG57" s="14"/>
      <c r="GH57" s="14"/>
      <c r="GI57" s="13"/>
      <c r="GJ57" s="9"/>
      <c r="GK57" s="14"/>
      <c r="GL57" s="14"/>
      <c r="GM57" s="14"/>
      <c r="GN57" s="14"/>
      <c r="GO57" s="14"/>
      <c r="GP57" s="14"/>
      <c r="GQ57" s="13"/>
      <c r="GR57" s="9"/>
      <c r="GS57" s="14"/>
      <c r="GT57" s="14"/>
      <c r="GU57" s="14"/>
      <c r="GV57" s="14"/>
      <c r="GW57" s="14"/>
      <c r="GX57" s="14"/>
      <c r="GY57" s="13"/>
      <c r="GZ57" s="9"/>
      <c r="HA57" s="14"/>
      <c r="HB57" s="14"/>
      <c r="HC57" s="14"/>
      <c r="HD57" s="14"/>
      <c r="HE57" s="14"/>
      <c r="HF57" s="14"/>
      <c r="HG57" s="13"/>
      <c r="HH57" s="9"/>
      <c r="HI57" s="14"/>
      <c r="HJ57" s="14"/>
      <c r="HK57" s="14"/>
      <c r="HL57" s="14"/>
      <c r="HM57" s="14"/>
      <c r="HN57" s="14"/>
      <c r="HO57" s="13"/>
      <c r="HP57" s="9"/>
      <c r="HQ57" s="14"/>
      <c r="HR57" s="14"/>
      <c r="HS57" s="14"/>
      <c r="HT57" s="14"/>
      <c r="HU57" s="14"/>
      <c r="HV57" s="14"/>
      <c r="HW57" s="13"/>
      <c r="HX57" s="9"/>
      <c r="HY57" s="14"/>
      <c r="HZ57" s="14"/>
      <c r="IA57" s="14"/>
      <c r="IB57" s="14"/>
      <c r="IC57" s="14"/>
      <c r="ID57" s="14"/>
      <c r="IE57" s="13"/>
      <c r="IF57" s="9"/>
      <c r="IG57" s="14"/>
      <c r="IH57" s="14"/>
      <c r="II57" s="14"/>
      <c r="IJ57" s="14"/>
      <c r="IK57" s="14"/>
      <c r="IL57" s="14"/>
      <c r="IM57" s="13"/>
      <c r="IN57" s="9"/>
      <c r="IO57" s="14"/>
      <c r="IP57" s="14"/>
      <c r="IQ57" s="14"/>
      <c r="IR57" s="14"/>
      <c r="IS57" s="14"/>
      <c r="IT57" s="14"/>
      <c r="IU57" s="13"/>
      <c r="IV57" s="9"/>
      <c r="IW57" s="14"/>
      <c r="IX57" s="14"/>
      <c r="IY57" s="14"/>
      <c r="IZ57" s="14"/>
      <c r="JA57" s="14"/>
      <c r="JB57" s="14"/>
      <c r="JC57" s="13"/>
      <c r="JD57" s="9"/>
      <c r="JE57" s="14"/>
      <c r="JF57" s="14"/>
      <c r="JG57" s="14"/>
      <c r="JH57" s="14"/>
      <c r="JI57" s="14"/>
      <c r="JJ57" s="14"/>
    </row>
    <row r="58" spans="1:270" x14ac:dyDescent="0.25">
      <c r="A58" s="12"/>
      <c r="B58" s="12"/>
      <c r="C58" s="11"/>
      <c r="D58" s="42"/>
      <c r="E58" s="14"/>
      <c r="F58" s="14"/>
      <c r="G58" s="14"/>
      <c r="H58" s="14"/>
      <c r="I58" s="14"/>
      <c r="J58" s="14"/>
      <c r="K58" s="14"/>
      <c r="L58" s="14"/>
      <c r="M58" s="14"/>
      <c r="N58" s="14"/>
      <c r="O58" s="14"/>
      <c r="P58" s="14"/>
      <c r="Q58" s="14"/>
      <c r="R58" s="14"/>
      <c r="S58" s="14"/>
      <c r="T58" s="14"/>
      <c r="U58" s="14"/>
      <c r="V58" s="14"/>
      <c r="W58" s="12"/>
      <c r="X58" s="11"/>
      <c r="Y58" s="14"/>
      <c r="Z58" s="14"/>
      <c r="AA58" s="14"/>
      <c r="AB58" s="14"/>
      <c r="AC58" s="14"/>
      <c r="AD58" s="14"/>
      <c r="AE58" s="12"/>
      <c r="AF58" s="11"/>
      <c r="AG58" s="14"/>
      <c r="AH58" s="14"/>
      <c r="AI58" s="14"/>
      <c r="AJ58" s="14"/>
      <c r="AK58" s="14"/>
      <c r="AL58" s="14"/>
      <c r="AM58" s="12"/>
      <c r="AN58" s="11"/>
      <c r="AO58" s="14"/>
      <c r="AP58" s="14"/>
      <c r="AQ58" s="14"/>
      <c r="AR58" s="14"/>
      <c r="AS58" s="14"/>
      <c r="AT58" s="14"/>
      <c r="AU58" s="12"/>
      <c r="AV58" s="11"/>
      <c r="AW58" s="14"/>
      <c r="AX58" s="14"/>
      <c r="AY58" s="14"/>
      <c r="AZ58" s="14"/>
      <c r="BA58" s="14"/>
      <c r="BB58" s="14"/>
      <c r="BC58" s="12"/>
      <c r="BD58" s="11"/>
      <c r="BE58" s="14"/>
      <c r="BF58" s="14"/>
      <c r="BG58" s="14"/>
      <c r="BH58" s="14"/>
      <c r="BI58" s="14"/>
      <c r="BJ58" s="14"/>
      <c r="BK58" s="12"/>
      <c r="BL58" s="11"/>
      <c r="BM58" s="14"/>
      <c r="BN58" s="14"/>
      <c r="BO58" s="14"/>
      <c r="BP58" s="14"/>
      <c r="BQ58" s="14"/>
      <c r="BR58" s="14"/>
      <c r="BS58" s="12"/>
      <c r="BT58" s="11"/>
      <c r="BU58" s="14"/>
      <c r="BV58" s="14"/>
      <c r="BW58" s="14"/>
      <c r="BX58" s="14"/>
      <c r="BY58" s="14"/>
      <c r="BZ58" s="14"/>
      <c r="CA58" s="12"/>
      <c r="CB58" s="11"/>
      <c r="CC58" s="14"/>
      <c r="CD58" s="14"/>
      <c r="CE58" s="14"/>
      <c r="CF58" s="14"/>
      <c r="CG58" s="14"/>
      <c r="CH58" s="14"/>
      <c r="CI58" s="12"/>
      <c r="CJ58" s="11"/>
      <c r="CK58" s="14"/>
      <c r="CL58" s="14"/>
      <c r="CM58" s="14"/>
      <c r="CN58" s="14"/>
      <c r="CO58" s="14"/>
      <c r="CP58" s="14"/>
      <c r="CQ58" s="12"/>
      <c r="CR58" s="11"/>
      <c r="CS58" s="14"/>
      <c r="CT58" s="14"/>
      <c r="CU58" s="14"/>
      <c r="CV58" s="14"/>
      <c r="CW58" s="14"/>
      <c r="CX58" s="14"/>
      <c r="CY58" s="12"/>
      <c r="CZ58" s="11"/>
      <c r="DA58" s="14"/>
      <c r="DB58" s="14"/>
      <c r="DC58" s="14"/>
      <c r="DD58" s="14"/>
      <c r="DE58" s="14"/>
      <c r="DF58" s="14"/>
      <c r="DG58" s="12"/>
      <c r="DH58" s="11"/>
      <c r="DI58" s="14"/>
      <c r="DJ58" s="14"/>
      <c r="DK58" s="14"/>
      <c r="DL58" s="14"/>
      <c r="DM58" s="14"/>
      <c r="DN58" s="14"/>
      <c r="DO58" s="12"/>
      <c r="DP58" s="11"/>
      <c r="DQ58" s="14"/>
      <c r="DR58" s="14"/>
      <c r="DS58" s="14"/>
      <c r="DT58" s="14"/>
      <c r="DU58" s="14"/>
      <c r="DV58" s="14"/>
      <c r="DW58" s="12"/>
      <c r="DX58" s="11"/>
      <c r="DY58" s="14"/>
      <c r="DZ58" s="14"/>
      <c r="EA58" s="14"/>
      <c r="EB58" s="14"/>
      <c r="EC58" s="14"/>
      <c r="ED58" s="14"/>
      <c r="EE58" s="12"/>
      <c r="EF58" s="11"/>
      <c r="EG58" s="14"/>
      <c r="EH58" s="14"/>
      <c r="EI58" s="14"/>
      <c r="EJ58" s="14"/>
      <c r="EK58" s="14"/>
      <c r="EL58" s="14"/>
      <c r="EM58" s="12"/>
      <c r="EN58" s="11"/>
      <c r="EO58" s="14"/>
      <c r="EP58" s="14"/>
      <c r="EQ58" s="14"/>
      <c r="ER58" s="14"/>
      <c r="ES58" s="14"/>
      <c r="ET58" s="14"/>
      <c r="EU58" s="12"/>
      <c r="EV58" s="11"/>
      <c r="EW58" s="14"/>
      <c r="EX58" s="14"/>
      <c r="EY58" s="14"/>
      <c r="EZ58" s="14"/>
      <c r="FA58" s="14"/>
      <c r="FB58" s="14"/>
      <c r="FC58" s="12"/>
      <c r="FD58" s="11"/>
      <c r="FE58" s="14"/>
      <c r="FF58" s="14"/>
      <c r="FG58" s="14"/>
      <c r="FH58" s="14"/>
      <c r="FI58" s="14"/>
      <c r="FJ58" s="14"/>
      <c r="FK58" s="12"/>
      <c r="FL58" s="11"/>
      <c r="FM58" s="14"/>
      <c r="FN58" s="14"/>
      <c r="FO58" s="14"/>
      <c r="FP58" s="14"/>
      <c r="FQ58" s="14"/>
      <c r="FR58" s="14"/>
      <c r="FS58" s="12"/>
      <c r="FT58" s="11"/>
      <c r="FU58" s="14"/>
      <c r="FV58" s="14"/>
      <c r="FW58" s="14"/>
      <c r="FX58" s="14"/>
      <c r="FY58" s="14"/>
      <c r="FZ58" s="14"/>
      <c r="GA58" s="12"/>
      <c r="GB58" s="11"/>
      <c r="GC58" s="14"/>
      <c r="GD58" s="14"/>
      <c r="GE58" s="14"/>
      <c r="GF58" s="14"/>
      <c r="GG58" s="14"/>
      <c r="GH58" s="14"/>
      <c r="GI58" s="12"/>
      <c r="GJ58" s="11"/>
      <c r="GK58" s="14"/>
      <c r="GL58" s="14"/>
      <c r="GM58" s="14"/>
      <c r="GN58" s="14"/>
      <c r="GO58" s="14"/>
      <c r="GP58" s="14"/>
      <c r="GQ58" s="12"/>
      <c r="GR58" s="11"/>
      <c r="GS58" s="14"/>
      <c r="GT58" s="14"/>
      <c r="GU58" s="14"/>
      <c r="GV58" s="14"/>
      <c r="GW58" s="14"/>
      <c r="GX58" s="14"/>
      <c r="GY58" s="12"/>
      <c r="GZ58" s="11"/>
      <c r="HA58" s="14"/>
      <c r="HB58" s="14"/>
      <c r="HC58" s="14"/>
      <c r="HD58" s="14"/>
      <c r="HE58" s="14"/>
      <c r="HF58" s="14"/>
      <c r="HG58" s="12"/>
      <c r="HH58" s="11"/>
      <c r="HI58" s="14"/>
      <c r="HJ58" s="14"/>
      <c r="HK58" s="14"/>
      <c r="HL58" s="14"/>
      <c r="HM58" s="14"/>
      <c r="HN58" s="14"/>
      <c r="HO58" s="12"/>
      <c r="HP58" s="11"/>
      <c r="HQ58" s="14"/>
      <c r="HR58" s="14"/>
      <c r="HS58" s="14"/>
      <c r="HT58" s="14"/>
      <c r="HU58" s="14"/>
      <c r="HV58" s="14"/>
      <c r="HW58" s="12"/>
      <c r="HX58" s="11"/>
      <c r="HY58" s="14"/>
      <c r="HZ58" s="14"/>
      <c r="IA58" s="14"/>
      <c r="IB58" s="14"/>
      <c r="IC58" s="14"/>
      <c r="ID58" s="14"/>
      <c r="IE58" s="12"/>
      <c r="IF58" s="11"/>
      <c r="IG58" s="14"/>
      <c r="IH58" s="14"/>
      <c r="II58" s="14"/>
      <c r="IJ58" s="14"/>
      <c r="IK58" s="14"/>
      <c r="IL58" s="14"/>
      <c r="IM58" s="12"/>
      <c r="IN58" s="11"/>
      <c r="IO58" s="14"/>
      <c r="IP58" s="14"/>
      <c r="IQ58" s="14"/>
      <c r="IR58" s="14"/>
      <c r="IS58" s="14"/>
      <c r="IT58" s="14"/>
      <c r="IU58" s="12"/>
      <c r="IV58" s="11"/>
      <c r="IW58" s="14"/>
      <c r="IX58" s="14"/>
      <c r="IY58" s="14"/>
      <c r="IZ58" s="14"/>
      <c r="JA58" s="14"/>
      <c r="JB58" s="14"/>
      <c r="JC58" s="12"/>
      <c r="JD58" s="11"/>
      <c r="JE58" s="14"/>
      <c r="JF58" s="14"/>
      <c r="JG58" s="14"/>
      <c r="JH58" s="14"/>
      <c r="JI58" s="14"/>
      <c r="JJ58" s="14"/>
    </row>
    <row r="59" spans="1:270" x14ac:dyDescent="0.25">
      <c r="A59" s="12"/>
      <c r="B59" s="12"/>
      <c r="C59" s="11"/>
      <c r="D59" s="42"/>
      <c r="E59" s="14"/>
      <c r="F59" s="14"/>
      <c r="G59" s="14"/>
      <c r="H59" s="14"/>
      <c r="I59" s="14"/>
      <c r="J59" s="14"/>
      <c r="K59" s="14"/>
      <c r="L59" s="14"/>
      <c r="M59" s="14"/>
      <c r="N59" s="14"/>
      <c r="O59" s="14"/>
      <c r="P59" s="14"/>
      <c r="Q59" s="14"/>
      <c r="R59" s="14"/>
      <c r="S59" s="14"/>
      <c r="T59" s="14"/>
      <c r="U59" s="14"/>
      <c r="V59" s="14"/>
      <c r="W59" s="12"/>
      <c r="X59" s="11"/>
      <c r="Y59" s="14"/>
      <c r="Z59" s="14"/>
      <c r="AA59" s="14"/>
      <c r="AB59" s="14"/>
      <c r="AC59" s="14"/>
      <c r="AD59" s="14"/>
      <c r="AE59" s="12"/>
      <c r="AF59" s="11"/>
      <c r="AG59" s="14"/>
      <c r="AH59" s="14"/>
      <c r="AI59" s="14"/>
      <c r="AJ59" s="14"/>
      <c r="AK59" s="14"/>
      <c r="AL59" s="14"/>
      <c r="AM59" s="12"/>
      <c r="AN59" s="11"/>
      <c r="AO59" s="14"/>
      <c r="AP59" s="14"/>
      <c r="AQ59" s="14"/>
      <c r="AR59" s="14"/>
      <c r="AS59" s="14"/>
      <c r="AT59" s="14"/>
      <c r="AU59" s="12"/>
      <c r="AV59" s="11"/>
      <c r="AW59" s="14"/>
      <c r="AX59" s="14"/>
      <c r="AY59" s="14"/>
      <c r="AZ59" s="14"/>
      <c r="BA59" s="14"/>
      <c r="BB59" s="14"/>
      <c r="BC59" s="12"/>
      <c r="BD59" s="11"/>
      <c r="BE59" s="14"/>
      <c r="BF59" s="14"/>
      <c r="BG59" s="14"/>
      <c r="BH59" s="14"/>
      <c r="BI59" s="14"/>
      <c r="BJ59" s="14"/>
      <c r="BK59" s="12"/>
      <c r="BL59" s="11"/>
      <c r="BM59" s="14"/>
      <c r="BN59" s="14"/>
      <c r="BO59" s="14"/>
      <c r="BP59" s="14"/>
      <c r="BQ59" s="14"/>
      <c r="BR59" s="14"/>
      <c r="BS59" s="12"/>
      <c r="BT59" s="11"/>
      <c r="BU59" s="14"/>
      <c r="BV59" s="14"/>
      <c r="BW59" s="14"/>
      <c r="BX59" s="14"/>
      <c r="BY59" s="14"/>
      <c r="BZ59" s="14"/>
      <c r="CA59" s="12"/>
      <c r="CB59" s="11"/>
      <c r="CC59" s="14"/>
      <c r="CD59" s="14"/>
      <c r="CE59" s="14"/>
      <c r="CF59" s="14"/>
      <c r="CG59" s="14"/>
      <c r="CH59" s="14"/>
      <c r="CI59" s="12"/>
      <c r="CJ59" s="11"/>
      <c r="CK59" s="14"/>
      <c r="CL59" s="14"/>
      <c r="CM59" s="14"/>
      <c r="CN59" s="14"/>
      <c r="CO59" s="14"/>
      <c r="CP59" s="14"/>
      <c r="CQ59" s="12"/>
      <c r="CR59" s="11"/>
      <c r="CS59" s="14"/>
      <c r="CT59" s="14"/>
      <c r="CU59" s="14"/>
      <c r="CV59" s="14"/>
      <c r="CW59" s="14"/>
      <c r="CX59" s="14"/>
      <c r="CY59" s="12"/>
      <c r="CZ59" s="11"/>
      <c r="DA59" s="14"/>
      <c r="DB59" s="14"/>
      <c r="DC59" s="14"/>
      <c r="DD59" s="14"/>
      <c r="DE59" s="14"/>
      <c r="DF59" s="14"/>
      <c r="DG59" s="12"/>
      <c r="DH59" s="11"/>
      <c r="DI59" s="14"/>
      <c r="DJ59" s="14"/>
      <c r="DK59" s="14"/>
      <c r="DL59" s="14"/>
      <c r="DM59" s="14"/>
      <c r="DN59" s="14"/>
      <c r="DO59" s="12"/>
      <c r="DP59" s="11"/>
      <c r="DQ59" s="14"/>
      <c r="DR59" s="14"/>
      <c r="DS59" s="14"/>
      <c r="DT59" s="14"/>
      <c r="DU59" s="14"/>
      <c r="DV59" s="14"/>
      <c r="DW59" s="12"/>
      <c r="DX59" s="11"/>
      <c r="DY59" s="14"/>
      <c r="DZ59" s="14"/>
      <c r="EA59" s="14"/>
      <c r="EB59" s="14"/>
      <c r="EC59" s="14"/>
      <c r="ED59" s="14"/>
      <c r="EE59" s="12"/>
      <c r="EF59" s="11"/>
      <c r="EG59" s="14"/>
      <c r="EH59" s="14"/>
      <c r="EI59" s="14"/>
      <c r="EJ59" s="14"/>
      <c r="EK59" s="14"/>
      <c r="EL59" s="14"/>
      <c r="EM59" s="12"/>
      <c r="EN59" s="11"/>
      <c r="EO59" s="14"/>
      <c r="EP59" s="14"/>
      <c r="EQ59" s="14"/>
      <c r="ER59" s="14"/>
      <c r="ES59" s="14"/>
      <c r="ET59" s="14"/>
      <c r="EU59" s="12"/>
      <c r="EV59" s="11"/>
      <c r="EW59" s="14"/>
      <c r="EX59" s="14"/>
      <c r="EY59" s="14"/>
      <c r="EZ59" s="14"/>
      <c r="FA59" s="14"/>
      <c r="FB59" s="14"/>
      <c r="FC59" s="12"/>
      <c r="FD59" s="11"/>
      <c r="FE59" s="14"/>
      <c r="FF59" s="14"/>
      <c r="FG59" s="14"/>
      <c r="FH59" s="14"/>
      <c r="FI59" s="14"/>
      <c r="FJ59" s="14"/>
      <c r="FK59" s="12"/>
      <c r="FL59" s="11"/>
      <c r="FM59" s="14"/>
      <c r="FN59" s="14"/>
      <c r="FO59" s="14"/>
      <c r="FP59" s="14"/>
      <c r="FQ59" s="14"/>
      <c r="FR59" s="14"/>
      <c r="FS59" s="12"/>
      <c r="FT59" s="11"/>
      <c r="FU59" s="14"/>
      <c r="FV59" s="14"/>
      <c r="FW59" s="14"/>
      <c r="FX59" s="14"/>
      <c r="FY59" s="14"/>
      <c r="FZ59" s="14"/>
      <c r="GA59" s="12"/>
      <c r="GB59" s="11"/>
      <c r="GC59" s="14"/>
      <c r="GD59" s="14"/>
      <c r="GE59" s="14"/>
      <c r="GF59" s="14"/>
      <c r="GG59" s="14"/>
      <c r="GH59" s="14"/>
      <c r="GI59" s="12"/>
      <c r="GJ59" s="11"/>
      <c r="GK59" s="14"/>
      <c r="GL59" s="14"/>
      <c r="GM59" s="14"/>
      <c r="GN59" s="14"/>
      <c r="GO59" s="14"/>
      <c r="GP59" s="14"/>
      <c r="GQ59" s="12"/>
      <c r="GR59" s="11"/>
      <c r="GS59" s="14"/>
      <c r="GT59" s="14"/>
      <c r="GU59" s="14"/>
      <c r="GV59" s="14"/>
      <c r="GW59" s="14"/>
      <c r="GX59" s="14"/>
      <c r="GY59" s="12"/>
      <c r="GZ59" s="11"/>
      <c r="HA59" s="14"/>
      <c r="HB59" s="14"/>
      <c r="HC59" s="14"/>
      <c r="HD59" s="14"/>
      <c r="HE59" s="14"/>
      <c r="HF59" s="14"/>
      <c r="HG59" s="12"/>
      <c r="HH59" s="11"/>
      <c r="HI59" s="14"/>
      <c r="HJ59" s="14"/>
      <c r="HK59" s="14"/>
      <c r="HL59" s="14"/>
      <c r="HM59" s="14"/>
      <c r="HN59" s="14"/>
      <c r="HO59" s="12"/>
      <c r="HP59" s="11"/>
      <c r="HQ59" s="14"/>
      <c r="HR59" s="14"/>
      <c r="HS59" s="14"/>
      <c r="HT59" s="14"/>
      <c r="HU59" s="14"/>
      <c r="HV59" s="14"/>
      <c r="HW59" s="12"/>
      <c r="HX59" s="11"/>
      <c r="HY59" s="14"/>
      <c r="HZ59" s="14"/>
      <c r="IA59" s="14"/>
      <c r="IB59" s="14"/>
      <c r="IC59" s="14"/>
      <c r="ID59" s="14"/>
      <c r="IE59" s="12"/>
      <c r="IF59" s="11"/>
      <c r="IG59" s="14"/>
      <c r="IH59" s="14"/>
      <c r="II59" s="14"/>
      <c r="IJ59" s="14"/>
      <c r="IK59" s="14"/>
      <c r="IL59" s="14"/>
      <c r="IM59" s="12"/>
      <c r="IN59" s="11"/>
      <c r="IO59" s="14"/>
      <c r="IP59" s="14"/>
      <c r="IQ59" s="14"/>
      <c r="IR59" s="14"/>
      <c r="IS59" s="14"/>
      <c r="IT59" s="14"/>
      <c r="IU59" s="12"/>
      <c r="IV59" s="11"/>
      <c r="IW59" s="14"/>
      <c r="IX59" s="14"/>
      <c r="IY59" s="14"/>
      <c r="IZ59" s="14"/>
      <c r="JA59" s="14"/>
      <c r="JB59" s="14"/>
      <c r="JC59" s="12"/>
      <c r="JD59" s="11"/>
      <c r="JE59" s="14"/>
      <c r="JF59" s="14"/>
      <c r="JG59" s="14"/>
      <c r="JH59" s="14"/>
      <c r="JI59" s="14"/>
      <c r="JJ59" s="14"/>
    </row>
    <row r="60" spans="1:270" x14ac:dyDescent="0.25">
      <c r="A60" s="12"/>
      <c r="B60" s="12"/>
      <c r="C60" s="11"/>
      <c r="D60" s="42"/>
      <c r="E60" s="14"/>
      <c r="F60" s="14"/>
      <c r="G60" s="14"/>
      <c r="H60" s="14"/>
      <c r="I60" s="14"/>
      <c r="J60" s="14"/>
      <c r="K60" s="14"/>
      <c r="L60" s="14"/>
      <c r="M60" s="14"/>
      <c r="N60" s="14"/>
      <c r="O60" s="14"/>
      <c r="P60" s="14"/>
      <c r="Q60" s="14"/>
      <c r="R60" s="14"/>
      <c r="S60" s="14"/>
      <c r="T60" s="14"/>
      <c r="U60" s="14"/>
      <c r="V60" s="14"/>
      <c r="W60" s="12"/>
      <c r="X60" s="11"/>
      <c r="Y60" s="14"/>
      <c r="Z60" s="14"/>
      <c r="AA60" s="14"/>
      <c r="AB60" s="14"/>
      <c r="AC60" s="14"/>
      <c r="AD60" s="14"/>
      <c r="AE60" s="12"/>
      <c r="AF60" s="11"/>
      <c r="AG60" s="14"/>
      <c r="AH60" s="14"/>
      <c r="AI60" s="14"/>
      <c r="AJ60" s="14"/>
      <c r="AK60" s="14"/>
      <c r="AL60" s="14"/>
      <c r="AM60" s="12"/>
      <c r="AN60" s="11"/>
      <c r="AO60" s="14"/>
      <c r="AP60" s="14"/>
      <c r="AQ60" s="14"/>
      <c r="AR60" s="14"/>
      <c r="AS60" s="14"/>
      <c r="AT60" s="14"/>
      <c r="AU60" s="12"/>
      <c r="AV60" s="11"/>
      <c r="AW60" s="14"/>
      <c r="AX60" s="14"/>
      <c r="AY60" s="14"/>
      <c r="AZ60" s="14"/>
      <c r="BA60" s="14"/>
      <c r="BB60" s="14"/>
      <c r="BC60" s="12"/>
      <c r="BD60" s="11"/>
      <c r="BE60" s="14"/>
      <c r="BF60" s="14"/>
      <c r="BG60" s="14"/>
      <c r="BH60" s="14"/>
      <c r="BI60" s="14"/>
      <c r="BJ60" s="14"/>
      <c r="BK60" s="12"/>
      <c r="BL60" s="11"/>
      <c r="BM60" s="14"/>
      <c r="BN60" s="14"/>
      <c r="BO60" s="14"/>
      <c r="BP60" s="14"/>
      <c r="BQ60" s="14"/>
      <c r="BR60" s="14"/>
      <c r="BS60" s="12"/>
      <c r="BT60" s="11"/>
      <c r="BU60" s="14"/>
      <c r="BV60" s="14"/>
      <c r="BW60" s="14"/>
      <c r="BX60" s="14"/>
      <c r="BY60" s="14"/>
      <c r="BZ60" s="14"/>
      <c r="CA60" s="12"/>
      <c r="CB60" s="11"/>
      <c r="CC60" s="14"/>
      <c r="CD60" s="14"/>
      <c r="CE60" s="14"/>
      <c r="CF60" s="14"/>
      <c r="CG60" s="14"/>
      <c r="CH60" s="14"/>
      <c r="CI60" s="12"/>
      <c r="CJ60" s="11"/>
      <c r="CK60" s="14"/>
      <c r="CL60" s="14"/>
      <c r="CM60" s="14"/>
      <c r="CN60" s="14"/>
      <c r="CO60" s="14"/>
      <c r="CP60" s="14"/>
      <c r="CQ60" s="12"/>
      <c r="CR60" s="11"/>
      <c r="CS60" s="14"/>
      <c r="CT60" s="14"/>
      <c r="CU60" s="14"/>
      <c r="CV60" s="14"/>
      <c r="CW60" s="14"/>
      <c r="CX60" s="14"/>
      <c r="CY60" s="12"/>
      <c r="CZ60" s="11"/>
      <c r="DA60" s="14"/>
      <c r="DB60" s="14"/>
      <c r="DC60" s="14"/>
      <c r="DD60" s="14"/>
      <c r="DE60" s="14"/>
      <c r="DF60" s="14"/>
      <c r="DG60" s="12"/>
      <c r="DH60" s="11"/>
      <c r="DI60" s="14"/>
      <c r="DJ60" s="14"/>
      <c r="DK60" s="14"/>
      <c r="DL60" s="14"/>
      <c r="DM60" s="14"/>
      <c r="DN60" s="14"/>
      <c r="DO60" s="12"/>
      <c r="DP60" s="11"/>
      <c r="DQ60" s="14"/>
      <c r="DR60" s="14"/>
      <c r="DS60" s="14"/>
      <c r="DT60" s="14"/>
      <c r="DU60" s="14"/>
      <c r="DV60" s="14"/>
      <c r="DW60" s="12"/>
      <c r="DX60" s="11"/>
      <c r="DY60" s="14"/>
      <c r="DZ60" s="14"/>
      <c r="EA60" s="14"/>
      <c r="EB60" s="14"/>
      <c r="EC60" s="14"/>
      <c r="ED60" s="14"/>
      <c r="EE60" s="12"/>
      <c r="EF60" s="11"/>
      <c r="EG60" s="14"/>
      <c r="EH60" s="14"/>
      <c r="EI60" s="14"/>
      <c r="EJ60" s="14"/>
      <c r="EK60" s="14"/>
      <c r="EL60" s="14"/>
      <c r="EM60" s="12"/>
      <c r="EN60" s="11"/>
      <c r="EO60" s="14"/>
      <c r="EP60" s="14"/>
      <c r="EQ60" s="14"/>
      <c r="ER60" s="14"/>
      <c r="ES60" s="14"/>
      <c r="ET60" s="14"/>
      <c r="EU60" s="12"/>
      <c r="EV60" s="11"/>
      <c r="EW60" s="14"/>
      <c r="EX60" s="14"/>
      <c r="EY60" s="14"/>
      <c r="EZ60" s="14"/>
      <c r="FA60" s="14"/>
      <c r="FB60" s="14"/>
      <c r="FC60" s="12"/>
      <c r="FD60" s="11"/>
      <c r="FE60" s="14"/>
      <c r="FF60" s="14"/>
      <c r="FG60" s="14"/>
      <c r="FH60" s="14"/>
      <c r="FI60" s="14"/>
      <c r="FJ60" s="14"/>
      <c r="FK60" s="12"/>
      <c r="FL60" s="11"/>
      <c r="FM60" s="14"/>
      <c r="FN60" s="14"/>
      <c r="FO60" s="14"/>
      <c r="FP60" s="14"/>
      <c r="FQ60" s="14"/>
      <c r="FR60" s="14"/>
      <c r="FS60" s="12"/>
      <c r="FT60" s="11"/>
      <c r="FU60" s="14"/>
      <c r="FV60" s="14"/>
      <c r="FW60" s="14"/>
      <c r="FX60" s="14"/>
      <c r="FY60" s="14"/>
      <c r="FZ60" s="14"/>
      <c r="GA60" s="12"/>
      <c r="GB60" s="11"/>
      <c r="GC60" s="14"/>
      <c r="GD60" s="14"/>
      <c r="GE60" s="14"/>
      <c r="GF60" s="14"/>
      <c r="GG60" s="14"/>
      <c r="GH60" s="14"/>
      <c r="GI60" s="12"/>
      <c r="GJ60" s="11"/>
      <c r="GK60" s="14"/>
      <c r="GL60" s="14"/>
      <c r="GM60" s="14"/>
      <c r="GN60" s="14"/>
      <c r="GO60" s="14"/>
      <c r="GP60" s="14"/>
      <c r="GQ60" s="12"/>
      <c r="GR60" s="11"/>
      <c r="GS60" s="14"/>
      <c r="GT60" s="14"/>
      <c r="GU60" s="14"/>
      <c r="GV60" s="14"/>
      <c r="GW60" s="14"/>
      <c r="GX60" s="14"/>
      <c r="GY60" s="12"/>
      <c r="GZ60" s="11"/>
      <c r="HA60" s="14"/>
      <c r="HB60" s="14"/>
      <c r="HC60" s="14"/>
      <c r="HD60" s="14"/>
      <c r="HE60" s="14"/>
      <c r="HF60" s="14"/>
      <c r="HG60" s="12"/>
      <c r="HH60" s="11"/>
      <c r="HI60" s="14"/>
      <c r="HJ60" s="14"/>
      <c r="HK60" s="14"/>
      <c r="HL60" s="14"/>
      <c r="HM60" s="14"/>
      <c r="HN60" s="14"/>
      <c r="HO60" s="12"/>
      <c r="HP60" s="11"/>
      <c r="HQ60" s="14"/>
      <c r="HR60" s="14"/>
      <c r="HS60" s="14"/>
      <c r="HT60" s="14"/>
      <c r="HU60" s="14"/>
      <c r="HV60" s="14"/>
      <c r="HW60" s="12"/>
      <c r="HX60" s="11"/>
      <c r="HY60" s="14"/>
      <c r="HZ60" s="14"/>
      <c r="IA60" s="14"/>
      <c r="IB60" s="14"/>
      <c r="IC60" s="14"/>
      <c r="ID60" s="14"/>
      <c r="IE60" s="12"/>
      <c r="IF60" s="11"/>
      <c r="IG60" s="14"/>
      <c r="IH60" s="14"/>
      <c r="II60" s="14"/>
      <c r="IJ60" s="14"/>
      <c r="IK60" s="14"/>
      <c r="IL60" s="14"/>
      <c r="IM60" s="12"/>
      <c r="IN60" s="11"/>
      <c r="IO60" s="14"/>
      <c r="IP60" s="14"/>
      <c r="IQ60" s="14"/>
      <c r="IR60" s="14"/>
      <c r="IS60" s="14"/>
      <c r="IT60" s="14"/>
      <c r="IU60" s="12"/>
      <c r="IV60" s="11"/>
      <c r="IW60" s="14"/>
      <c r="IX60" s="14"/>
      <c r="IY60" s="14"/>
      <c r="IZ60" s="14"/>
      <c r="JA60" s="14"/>
      <c r="JB60" s="14"/>
      <c r="JC60" s="12"/>
      <c r="JD60" s="11"/>
      <c r="JE60" s="14"/>
      <c r="JF60" s="14"/>
      <c r="JG60" s="14"/>
      <c r="JH60" s="14"/>
      <c r="JI60" s="14"/>
      <c r="JJ60" s="14"/>
    </row>
    <row r="61" spans="1:270" x14ac:dyDescent="0.25">
      <c r="A61" s="12"/>
      <c r="B61" s="12"/>
      <c r="C61" s="11"/>
      <c r="D61" s="42"/>
      <c r="E61" s="14"/>
      <c r="F61" s="14"/>
      <c r="G61" s="14"/>
      <c r="H61" s="14"/>
      <c r="I61" s="14"/>
      <c r="J61" s="14"/>
      <c r="K61" s="14"/>
      <c r="L61" s="14"/>
      <c r="M61" s="14"/>
      <c r="N61" s="14"/>
      <c r="O61" s="14"/>
      <c r="P61" s="14"/>
      <c r="Q61" s="14"/>
      <c r="R61" s="14"/>
      <c r="S61" s="14"/>
      <c r="T61" s="14"/>
      <c r="U61" s="14"/>
      <c r="V61" s="14"/>
      <c r="W61" s="12"/>
      <c r="X61" s="11"/>
      <c r="Y61" s="14"/>
      <c r="Z61" s="14"/>
      <c r="AA61" s="14"/>
      <c r="AB61" s="14"/>
      <c r="AC61" s="14"/>
      <c r="AD61" s="14"/>
      <c r="AE61" s="12"/>
      <c r="AF61" s="11"/>
      <c r="AG61" s="14"/>
      <c r="AH61" s="14"/>
      <c r="AI61" s="14"/>
      <c r="AJ61" s="14"/>
      <c r="AK61" s="14"/>
      <c r="AL61" s="14"/>
      <c r="AM61" s="12"/>
      <c r="AN61" s="11"/>
      <c r="AO61" s="14"/>
      <c r="AP61" s="14"/>
      <c r="AQ61" s="14"/>
      <c r="AR61" s="14"/>
      <c r="AS61" s="14"/>
      <c r="AT61" s="14"/>
      <c r="AU61" s="12"/>
      <c r="AV61" s="11"/>
      <c r="AW61" s="14"/>
      <c r="AX61" s="14"/>
      <c r="AY61" s="14"/>
      <c r="AZ61" s="14"/>
      <c r="BA61" s="14"/>
      <c r="BB61" s="14"/>
      <c r="BC61" s="12"/>
      <c r="BD61" s="11"/>
      <c r="BE61" s="14"/>
      <c r="BF61" s="14"/>
      <c r="BG61" s="14"/>
      <c r="BH61" s="14"/>
      <c r="BI61" s="14"/>
      <c r="BJ61" s="14"/>
      <c r="BK61" s="12"/>
      <c r="BL61" s="11"/>
      <c r="BM61" s="14"/>
      <c r="BN61" s="14"/>
      <c r="BO61" s="14"/>
      <c r="BP61" s="14"/>
      <c r="BQ61" s="14"/>
      <c r="BR61" s="14"/>
      <c r="BS61" s="12"/>
      <c r="BT61" s="11"/>
      <c r="BU61" s="14"/>
      <c r="BV61" s="14"/>
      <c r="BW61" s="14"/>
      <c r="BX61" s="14"/>
      <c r="BY61" s="14"/>
      <c r="BZ61" s="14"/>
      <c r="CA61" s="12"/>
      <c r="CB61" s="11"/>
      <c r="CC61" s="14"/>
      <c r="CD61" s="14"/>
      <c r="CE61" s="14"/>
      <c r="CF61" s="14"/>
      <c r="CG61" s="14"/>
      <c r="CH61" s="14"/>
      <c r="CI61" s="12"/>
      <c r="CJ61" s="11"/>
      <c r="CK61" s="14"/>
      <c r="CL61" s="14"/>
      <c r="CM61" s="14"/>
      <c r="CN61" s="14"/>
      <c r="CO61" s="14"/>
      <c r="CP61" s="14"/>
      <c r="CQ61" s="12"/>
      <c r="CR61" s="11"/>
      <c r="CS61" s="14"/>
      <c r="CT61" s="14"/>
      <c r="CU61" s="14"/>
      <c r="CV61" s="14"/>
      <c r="CW61" s="14"/>
      <c r="CX61" s="14"/>
      <c r="CY61" s="12"/>
      <c r="CZ61" s="11"/>
      <c r="DA61" s="14"/>
      <c r="DB61" s="14"/>
      <c r="DC61" s="14"/>
      <c r="DD61" s="14"/>
      <c r="DE61" s="14"/>
      <c r="DF61" s="14"/>
      <c r="DG61" s="12"/>
      <c r="DH61" s="11"/>
      <c r="DI61" s="14"/>
      <c r="DJ61" s="14"/>
      <c r="DK61" s="14"/>
      <c r="DL61" s="14"/>
      <c r="DM61" s="14"/>
      <c r="DN61" s="14"/>
      <c r="DO61" s="12"/>
      <c r="DP61" s="11"/>
      <c r="DQ61" s="14"/>
      <c r="DR61" s="14"/>
      <c r="DS61" s="14"/>
      <c r="DT61" s="14"/>
      <c r="DU61" s="14"/>
      <c r="DV61" s="14"/>
      <c r="DW61" s="12"/>
      <c r="DX61" s="11"/>
      <c r="DY61" s="14"/>
      <c r="DZ61" s="14"/>
      <c r="EA61" s="14"/>
      <c r="EB61" s="14"/>
      <c r="EC61" s="14"/>
      <c r="ED61" s="14"/>
      <c r="EE61" s="12"/>
      <c r="EF61" s="11"/>
      <c r="EG61" s="14"/>
      <c r="EH61" s="14"/>
      <c r="EI61" s="14"/>
      <c r="EJ61" s="14"/>
      <c r="EK61" s="14"/>
      <c r="EL61" s="14"/>
      <c r="EM61" s="12"/>
      <c r="EN61" s="11"/>
      <c r="EO61" s="14"/>
      <c r="EP61" s="14"/>
      <c r="EQ61" s="14"/>
      <c r="ER61" s="14"/>
      <c r="ES61" s="14"/>
      <c r="ET61" s="14"/>
      <c r="EU61" s="12"/>
      <c r="EV61" s="11"/>
      <c r="EW61" s="14"/>
      <c r="EX61" s="14"/>
      <c r="EY61" s="14"/>
      <c r="EZ61" s="14"/>
      <c r="FA61" s="14"/>
      <c r="FB61" s="14"/>
      <c r="FC61" s="12"/>
      <c r="FD61" s="11"/>
      <c r="FE61" s="14"/>
      <c r="FF61" s="14"/>
      <c r="FG61" s="14"/>
      <c r="FH61" s="14"/>
      <c r="FI61" s="14"/>
      <c r="FJ61" s="14"/>
      <c r="FK61" s="12"/>
      <c r="FL61" s="11"/>
      <c r="FM61" s="14"/>
      <c r="FN61" s="14"/>
      <c r="FO61" s="14"/>
      <c r="FP61" s="14"/>
      <c r="FQ61" s="14"/>
      <c r="FR61" s="14"/>
      <c r="FS61" s="12"/>
      <c r="FT61" s="11"/>
      <c r="FU61" s="14"/>
      <c r="FV61" s="14"/>
      <c r="FW61" s="14"/>
      <c r="FX61" s="14"/>
      <c r="FY61" s="14"/>
      <c r="FZ61" s="14"/>
      <c r="GA61" s="12"/>
      <c r="GB61" s="11"/>
      <c r="GC61" s="14"/>
      <c r="GD61" s="14"/>
      <c r="GE61" s="14"/>
      <c r="GF61" s="14"/>
      <c r="GG61" s="14"/>
      <c r="GH61" s="14"/>
      <c r="GI61" s="12"/>
      <c r="GJ61" s="11"/>
      <c r="GK61" s="14"/>
      <c r="GL61" s="14"/>
      <c r="GM61" s="14"/>
      <c r="GN61" s="14"/>
      <c r="GO61" s="14"/>
      <c r="GP61" s="14"/>
      <c r="GQ61" s="12"/>
      <c r="GR61" s="11"/>
      <c r="GS61" s="14"/>
      <c r="GT61" s="14"/>
      <c r="GU61" s="14"/>
      <c r="GV61" s="14"/>
      <c r="GW61" s="14"/>
      <c r="GX61" s="14"/>
      <c r="GY61" s="12"/>
      <c r="GZ61" s="11"/>
      <c r="HA61" s="14"/>
      <c r="HB61" s="14"/>
      <c r="HC61" s="14"/>
      <c r="HD61" s="14"/>
      <c r="HE61" s="14"/>
      <c r="HF61" s="14"/>
      <c r="HG61" s="12"/>
      <c r="HH61" s="11"/>
      <c r="HI61" s="14"/>
      <c r="HJ61" s="14"/>
      <c r="HK61" s="14"/>
      <c r="HL61" s="14"/>
      <c r="HM61" s="14"/>
      <c r="HN61" s="14"/>
      <c r="HO61" s="12"/>
      <c r="HP61" s="11"/>
      <c r="HQ61" s="14"/>
      <c r="HR61" s="14"/>
      <c r="HS61" s="14"/>
      <c r="HT61" s="14"/>
      <c r="HU61" s="14"/>
      <c r="HV61" s="14"/>
      <c r="HW61" s="12"/>
      <c r="HX61" s="11"/>
      <c r="HY61" s="14"/>
      <c r="HZ61" s="14"/>
      <c r="IA61" s="14"/>
      <c r="IB61" s="14"/>
      <c r="IC61" s="14"/>
      <c r="ID61" s="14"/>
      <c r="IE61" s="12"/>
      <c r="IF61" s="11"/>
      <c r="IG61" s="14"/>
      <c r="IH61" s="14"/>
      <c r="II61" s="14"/>
      <c r="IJ61" s="14"/>
      <c r="IK61" s="14"/>
      <c r="IL61" s="14"/>
      <c r="IM61" s="12"/>
      <c r="IN61" s="11"/>
      <c r="IO61" s="14"/>
      <c r="IP61" s="14"/>
      <c r="IQ61" s="14"/>
      <c r="IR61" s="14"/>
      <c r="IS61" s="14"/>
      <c r="IT61" s="14"/>
      <c r="IU61" s="12"/>
      <c r="IV61" s="11"/>
      <c r="IW61" s="14"/>
      <c r="IX61" s="14"/>
      <c r="IY61" s="14"/>
      <c r="IZ61" s="14"/>
      <c r="JA61" s="14"/>
      <c r="JB61" s="14"/>
      <c r="JC61" s="12"/>
      <c r="JD61" s="11"/>
      <c r="JE61" s="14"/>
      <c r="JF61" s="14"/>
      <c r="JG61" s="14"/>
      <c r="JH61" s="14"/>
      <c r="JI61" s="14"/>
      <c r="JJ61" s="14"/>
    </row>
    <row r="62" spans="1:270" x14ac:dyDescent="0.25">
      <c r="A62" s="12"/>
      <c r="B62" s="12"/>
      <c r="C62" s="11"/>
      <c r="D62" s="42"/>
      <c r="E62" s="14"/>
      <c r="F62" s="14"/>
      <c r="G62" s="14"/>
      <c r="H62" s="14"/>
      <c r="I62" s="14"/>
      <c r="J62" s="14"/>
      <c r="K62" s="14"/>
      <c r="L62" s="14"/>
      <c r="M62" s="14"/>
      <c r="N62" s="14"/>
      <c r="O62" s="14"/>
      <c r="P62" s="14"/>
      <c r="Q62" s="14"/>
      <c r="R62" s="14"/>
      <c r="S62" s="14"/>
      <c r="T62" s="14"/>
      <c r="U62" s="14"/>
      <c r="V62" s="14"/>
      <c r="W62" s="12"/>
      <c r="X62" s="11"/>
      <c r="Y62" s="14"/>
      <c r="Z62" s="14"/>
      <c r="AA62" s="14"/>
      <c r="AB62" s="14"/>
      <c r="AC62" s="14"/>
      <c r="AD62" s="14"/>
      <c r="AE62" s="12"/>
      <c r="AF62" s="11"/>
      <c r="AG62" s="14"/>
      <c r="AH62" s="14"/>
      <c r="AI62" s="14"/>
      <c r="AJ62" s="14"/>
      <c r="AK62" s="14"/>
      <c r="AL62" s="14"/>
      <c r="AM62" s="12"/>
      <c r="AN62" s="11"/>
      <c r="AO62" s="14"/>
      <c r="AP62" s="14"/>
      <c r="AQ62" s="14"/>
      <c r="AR62" s="14"/>
      <c r="AS62" s="14"/>
      <c r="AT62" s="14"/>
      <c r="AU62" s="12"/>
      <c r="AV62" s="11"/>
      <c r="AW62" s="14"/>
      <c r="AX62" s="14"/>
      <c r="AY62" s="14"/>
      <c r="AZ62" s="14"/>
      <c r="BA62" s="14"/>
      <c r="BB62" s="14"/>
      <c r="BC62" s="12"/>
      <c r="BD62" s="11"/>
      <c r="BE62" s="14"/>
      <c r="BF62" s="14"/>
      <c r="BG62" s="14"/>
      <c r="BH62" s="14"/>
      <c r="BI62" s="14"/>
      <c r="BJ62" s="14"/>
      <c r="BK62" s="12"/>
      <c r="BL62" s="11"/>
      <c r="BM62" s="14"/>
      <c r="BN62" s="14"/>
      <c r="BO62" s="14"/>
      <c r="BP62" s="14"/>
      <c r="BQ62" s="14"/>
      <c r="BR62" s="14"/>
      <c r="BS62" s="12"/>
      <c r="BT62" s="11"/>
      <c r="BU62" s="14"/>
      <c r="BV62" s="14"/>
      <c r="BW62" s="14"/>
      <c r="BX62" s="14"/>
      <c r="BY62" s="14"/>
      <c r="BZ62" s="14"/>
      <c r="CA62" s="12"/>
      <c r="CB62" s="11"/>
      <c r="CC62" s="14"/>
      <c r="CD62" s="14"/>
      <c r="CE62" s="14"/>
      <c r="CF62" s="14"/>
      <c r="CG62" s="14"/>
      <c r="CH62" s="14"/>
      <c r="CI62" s="12"/>
      <c r="CJ62" s="11"/>
      <c r="CK62" s="14"/>
      <c r="CL62" s="14"/>
      <c r="CM62" s="14"/>
      <c r="CN62" s="14"/>
      <c r="CO62" s="14"/>
      <c r="CP62" s="14"/>
      <c r="CQ62" s="12"/>
      <c r="CR62" s="11"/>
      <c r="CS62" s="14"/>
      <c r="CT62" s="14"/>
      <c r="CU62" s="14"/>
      <c r="CV62" s="14"/>
      <c r="CW62" s="14"/>
      <c r="CX62" s="14"/>
      <c r="CY62" s="12"/>
      <c r="CZ62" s="11"/>
      <c r="DA62" s="14"/>
      <c r="DB62" s="14"/>
      <c r="DC62" s="14"/>
      <c r="DD62" s="14"/>
      <c r="DE62" s="14"/>
      <c r="DF62" s="14"/>
      <c r="DG62" s="12"/>
      <c r="DH62" s="11"/>
      <c r="DI62" s="14"/>
      <c r="DJ62" s="14"/>
      <c r="DK62" s="14"/>
      <c r="DL62" s="14"/>
      <c r="DM62" s="14"/>
      <c r="DN62" s="14"/>
      <c r="DO62" s="12"/>
      <c r="DP62" s="11"/>
      <c r="DQ62" s="14"/>
      <c r="DR62" s="14"/>
      <c r="DS62" s="14"/>
      <c r="DT62" s="14"/>
      <c r="DU62" s="14"/>
      <c r="DV62" s="14"/>
      <c r="DW62" s="12"/>
      <c r="DX62" s="11"/>
      <c r="DY62" s="14"/>
      <c r="DZ62" s="14"/>
      <c r="EA62" s="14"/>
      <c r="EB62" s="14"/>
      <c r="EC62" s="14"/>
      <c r="ED62" s="14"/>
      <c r="EE62" s="12"/>
      <c r="EF62" s="11"/>
      <c r="EG62" s="14"/>
      <c r="EH62" s="14"/>
      <c r="EI62" s="14"/>
      <c r="EJ62" s="14"/>
      <c r="EK62" s="14"/>
      <c r="EL62" s="14"/>
      <c r="EM62" s="12"/>
      <c r="EN62" s="11"/>
      <c r="EO62" s="14"/>
      <c r="EP62" s="14"/>
      <c r="EQ62" s="14"/>
      <c r="ER62" s="14"/>
      <c r="ES62" s="14"/>
      <c r="ET62" s="14"/>
      <c r="EU62" s="12"/>
      <c r="EV62" s="11"/>
      <c r="EW62" s="14"/>
      <c r="EX62" s="14"/>
      <c r="EY62" s="14"/>
      <c r="EZ62" s="14"/>
      <c r="FA62" s="14"/>
      <c r="FB62" s="14"/>
      <c r="FC62" s="12"/>
      <c r="FD62" s="11"/>
      <c r="FE62" s="14"/>
      <c r="FF62" s="14"/>
      <c r="FG62" s="14"/>
      <c r="FH62" s="14"/>
      <c r="FI62" s="14"/>
      <c r="FJ62" s="14"/>
      <c r="FK62" s="12"/>
      <c r="FL62" s="11"/>
      <c r="FM62" s="14"/>
      <c r="FN62" s="14"/>
      <c r="FO62" s="14"/>
      <c r="FP62" s="14"/>
      <c r="FQ62" s="14"/>
      <c r="FR62" s="14"/>
      <c r="FS62" s="12"/>
      <c r="FT62" s="11"/>
      <c r="FU62" s="14"/>
      <c r="FV62" s="14"/>
      <c r="FW62" s="14"/>
      <c r="FX62" s="14"/>
      <c r="FY62" s="14"/>
      <c r="FZ62" s="14"/>
      <c r="GA62" s="12"/>
      <c r="GB62" s="11"/>
      <c r="GC62" s="14"/>
      <c r="GD62" s="14"/>
      <c r="GE62" s="14"/>
      <c r="GF62" s="14"/>
      <c r="GG62" s="14"/>
      <c r="GH62" s="14"/>
      <c r="GI62" s="12"/>
      <c r="GJ62" s="11"/>
      <c r="GK62" s="14"/>
      <c r="GL62" s="14"/>
      <c r="GM62" s="14"/>
      <c r="GN62" s="14"/>
      <c r="GO62" s="14"/>
      <c r="GP62" s="14"/>
      <c r="GQ62" s="12"/>
      <c r="GR62" s="11"/>
      <c r="GS62" s="14"/>
      <c r="GT62" s="14"/>
      <c r="GU62" s="14"/>
      <c r="GV62" s="14"/>
      <c r="GW62" s="14"/>
      <c r="GX62" s="14"/>
      <c r="GY62" s="12"/>
      <c r="GZ62" s="11"/>
      <c r="HA62" s="14"/>
      <c r="HB62" s="14"/>
      <c r="HC62" s="14"/>
      <c r="HD62" s="14"/>
      <c r="HE62" s="14"/>
      <c r="HF62" s="14"/>
      <c r="HG62" s="12"/>
      <c r="HH62" s="11"/>
      <c r="HI62" s="14"/>
      <c r="HJ62" s="14"/>
      <c r="HK62" s="14"/>
      <c r="HL62" s="14"/>
      <c r="HM62" s="14"/>
      <c r="HN62" s="14"/>
      <c r="HO62" s="12"/>
      <c r="HP62" s="11"/>
      <c r="HQ62" s="14"/>
      <c r="HR62" s="14"/>
      <c r="HS62" s="14"/>
      <c r="HT62" s="14"/>
      <c r="HU62" s="14"/>
      <c r="HV62" s="14"/>
      <c r="HW62" s="12"/>
      <c r="HX62" s="11"/>
      <c r="HY62" s="14"/>
      <c r="HZ62" s="14"/>
      <c r="IA62" s="14"/>
      <c r="IB62" s="14"/>
      <c r="IC62" s="14"/>
      <c r="ID62" s="14"/>
      <c r="IE62" s="12"/>
      <c r="IF62" s="11"/>
      <c r="IG62" s="14"/>
      <c r="IH62" s="14"/>
      <c r="II62" s="14"/>
      <c r="IJ62" s="14"/>
      <c r="IK62" s="14"/>
      <c r="IL62" s="14"/>
      <c r="IM62" s="12"/>
      <c r="IN62" s="11"/>
      <c r="IO62" s="14"/>
      <c r="IP62" s="14"/>
      <c r="IQ62" s="14"/>
      <c r="IR62" s="14"/>
      <c r="IS62" s="14"/>
      <c r="IT62" s="14"/>
      <c r="IU62" s="12"/>
      <c r="IV62" s="11"/>
      <c r="IW62" s="14"/>
      <c r="IX62" s="14"/>
      <c r="IY62" s="14"/>
      <c r="IZ62" s="14"/>
      <c r="JA62" s="14"/>
      <c r="JB62" s="14"/>
      <c r="JC62" s="12"/>
      <c r="JD62" s="11"/>
      <c r="JE62" s="14"/>
      <c r="JF62" s="14"/>
      <c r="JG62" s="14"/>
      <c r="JH62" s="14"/>
      <c r="JI62" s="14"/>
      <c r="JJ62" s="14"/>
    </row>
    <row r="63" spans="1:270" x14ac:dyDescent="0.25">
      <c r="A63" s="12"/>
      <c r="B63" s="12"/>
      <c r="C63" s="11"/>
      <c r="D63" s="42"/>
      <c r="E63" s="24"/>
      <c r="F63" s="24"/>
      <c r="G63" s="24"/>
      <c r="H63" s="24"/>
      <c r="I63" s="24"/>
      <c r="J63" s="24"/>
      <c r="K63" s="24"/>
      <c r="L63" s="24"/>
      <c r="M63" s="24"/>
      <c r="N63" s="24"/>
      <c r="O63" s="24"/>
      <c r="P63" s="24"/>
      <c r="Q63" s="24"/>
      <c r="R63" s="24"/>
      <c r="S63" s="24"/>
      <c r="T63" s="24"/>
      <c r="U63" s="24"/>
      <c r="V63" s="24"/>
      <c r="W63" s="12"/>
      <c r="X63" s="11"/>
      <c r="Y63" s="24"/>
      <c r="Z63" s="24"/>
      <c r="AA63" s="24"/>
      <c r="AB63" s="24"/>
      <c r="AC63" s="24"/>
      <c r="AD63" s="24"/>
      <c r="AE63" s="12"/>
      <c r="AF63" s="11"/>
      <c r="AG63" s="24"/>
      <c r="AH63" s="24"/>
      <c r="AI63" s="24"/>
      <c r="AJ63" s="24"/>
      <c r="AK63" s="24"/>
      <c r="AL63" s="24"/>
      <c r="AM63" s="12"/>
      <c r="AN63" s="11"/>
      <c r="AO63" s="24"/>
      <c r="AP63" s="24"/>
      <c r="AQ63" s="24"/>
      <c r="AR63" s="24"/>
      <c r="AS63" s="24"/>
      <c r="AT63" s="24"/>
      <c r="AU63" s="12"/>
      <c r="AV63" s="11"/>
      <c r="AW63" s="24"/>
      <c r="AX63" s="24"/>
      <c r="AY63" s="24"/>
      <c r="AZ63" s="24"/>
      <c r="BA63" s="24"/>
      <c r="BB63" s="24"/>
      <c r="BC63" s="12"/>
      <c r="BD63" s="11"/>
      <c r="BE63" s="24"/>
      <c r="BF63" s="24"/>
      <c r="BG63" s="24"/>
      <c r="BH63" s="24"/>
      <c r="BI63" s="24"/>
      <c r="BJ63" s="24"/>
      <c r="BK63" s="12"/>
      <c r="BL63" s="11"/>
      <c r="BM63" s="24"/>
      <c r="BN63" s="24"/>
      <c r="BO63" s="24"/>
      <c r="BP63" s="24"/>
      <c r="BQ63" s="24"/>
      <c r="BR63" s="24"/>
      <c r="BS63" s="12"/>
      <c r="BT63" s="11"/>
      <c r="BU63" s="24"/>
      <c r="BV63" s="24"/>
      <c r="BW63" s="24"/>
      <c r="BX63" s="24"/>
      <c r="BY63" s="24"/>
      <c r="BZ63" s="24"/>
      <c r="CA63" s="12"/>
      <c r="CB63" s="11"/>
      <c r="CC63" s="24"/>
      <c r="CD63" s="24"/>
      <c r="CE63" s="24"/>
      <c r="CF63" s="24"/>
      <c r="CG63" s="24"/>
      <c r="CH63" s="24"/>
      <c r="CI63" s="12"/>
      <c r="CJ63" s="11"/>
      <c r="CK63" s="24"/>
      <c r="CL63" s="24"/>
      <c r="CM63" s="24"/>
      <c r="CN63" s="24"/>
      <c r="CO63" s="24"/>
      <c r="CP63" s="24"/>
      <c r="CQ63" s="12"/>
      <c r="CR63" s="11"/>
      <c r="CS63" s="24"/>
      <c r="CT63" s="24"/>
      <c r="CU63" s="24"/>
      <c r="CV63" s="24"/>
      <c r="CW63" s="24"/>
      <c r="CX63" s="24"/>
      <c r="CY63" s="12"/>
      <c r="CZ63" s="11"/>
      <c r="DA63" s="24"/>
      <c r="DB63" s="24"/>
      <c r="DC63" s="24"/>
      <c r="DD63" s="24"/>
      <c r="DE63" s="24"/>
      <c r="DF63" s="24"/>
      <c r="DG63" s="12"/>
      <c r="DH63" s="11"/>
      <c r="DI63" s="24"/>
      <c r="DJ63" s="24"/>
      <c r="DK63" s="24"/>
      <c r="DL63" s="24"/>
      <c r="DM63" s="24"/>
      <c r="DN63" s="24"/>
      <c r="DO63" s="12"/>
      <c r="DP63" s="11"/>
      <c r="DQ63" s="24"/>
      <c r="DR63" s="24"/>
      <c r="DS63" s="24"/>
      <c r="DT63" s="24"/>
      <c r="DU63" s="24"/>
      <c r="DV63" s="24"/>
      <c r="DW63" s="12"/>
      <c r="DX63" s="11"/>
      <c r="DY63" s="24"/>
      <c r="DZ63" s="24"/>
      <c r="EA63" s="24"/>
      <c r="EB63" s="24"/>
      <c r="EC63" s="24"/>
      <c r="ED63" s="24"/>
      <c r="EE63" s="12"/>
      <c r="EF63" s="11"/>
      <c r="EG63" s="24"/>
      <c r="EH63" s="24"/>
      <c r="EI63" s="24"/>
      <c r="EJ63" s="24"/>
      <c r="EK63" s="24"/>
      <c r="EL63" s="24"/>
      <c r="EM63" s="12"/>
      <c r="EN63" s="11"/>
      <c r="EO63" s="24"/>
      <c r="EP63" s="24"/>
      <c r="EQ63" s="24"/>
      <c r="ER63" s="24"/>
      <c r="ES63" s="24"/>
      <c r="ET63" s="24"/>
      <c r="EU63" s="12"/>
      <c r="EV63" s="11"/>
      <c r="EW63" s="24"/>
      <c r="EX63" s="24"/>
      <c r="EY63" s="24"/>
      <c r="EZ63" s="24"/>
      <c r="FA63" s="24"/>
      <c r="FB63" s="24"/>
      <c r="FC63" s="12"/>
      <c r="FD63" s="11"/>
      <c r="FE63" s="24"/>
      <c r="FF63" s="24"/>
      <c r="FG63" s="24"/>
      <c r="FH63" s="24"/>
      <c r="FI63" s="24"/>
      <c r="FJ63" s="24"/>
      <c r="FK63" s="12"/>
      <c r="FL63" s="11"/>
      <c r="FM63" s="24"/>
      <c r="FN63" s="24"/>
      <c r="FO63" s="24"/>
      <c r="FP63" s="24"/>
      <c r="FQ63" s="24"/>
      <c r="FR63" s="24"/>
      <c r="FS63" s="12"/>
      <c r="FT63" s="11"/>
      <c r="FU63" s="24"/>
      <c r="FV63" s="24"/>
      <c r="FW63" s="24"/>
      <c r="FX63" s="24"/>
      <c r="FY63" s="24"/>
      <c r="FZ63" s="24"/>
      <c r="GA63" s="12"/>
      <c r="GB63" s="11"/>
      <c r="GC63" s="24"/>
      <c r="GD63" s="24"/>
      <c r="GE63" s="24"/>
      <c r="GF63" s="24"/>
      <c r="GG63" s="24"/>
      <c r="GH63" s="24"/>
      <c r="GI63" s="12"/>
      <c r="GJ63" s="11"/>
      <c r="GK63" s="24"/>
      <c r="GL63" s="24"/>
      <c r="GM63" s="24"/>
      <c r="GN63" s="24"/>
      <c r="GO63" s="24"/>
      <c r="GP63" s="24"/>
      <c r="GQ63" s="12"/>
      <c r="GR63" s="11"/>
      <c r="GS63" s="24"/>
      <c r="GT63" s="24"/>
      <c r="GU63" s="24"/>
      <c r="GV63" s="24"/>
      <c r="GW63" s="24"/>
      <c r="GX63" s="24"/>
      <c r="GY63" s="12"/>
      <c r="GZ63" s="11"/>
      <c r="HA63" s="24"/>
      <c r="HB63" s="24"/>
      <c r="HC63" s="24"/>
      <c r="HD63" s="24"/>
      <c r="HE63" s="24"/>
      <c r="HF63" s="24"/>
      <c r="HG63" s="12"/>
      <c r="HH63" s="11"/>
      <c r="HI63" s="24"/>
      <c r="HJ63" s="24"/>
      <c r="HK63" s="24"/>
      <c r="HL63" s="24"/>
      <c r="HM63" s="24"/>
      <c r="HN63" s="24"/>
      <c r="HO63" s="12"/>
      <c r="HP63" s="11"/>
      <c r="HQ63" s="24"/>
      <c r="HR63" s="24"/>
      <c r="HS63" s="24"/>
      <c r="HT63" s="24"/>
      <c r="HU63" s="24"/>
      <c r="HV63" s="24"/>
      <c r="HW63" s="12"/>
      <c r="HX63" s="11"/>
      <c r="HY63" s="24"/>
      <c r="HZ63" s="24"/>
      <c r="IA63" s="24"/>
      <c r="IB63" s="24"/>
      <c r="IC63" s="24"/>
      <c r="ID63" s="24"/>
      <c r="IE63" s="12"/>
      <c r="IF63" s="11"/>
      <c r="IG63" s="24"/>
      <c r="IH63" s="24"/>
      <c r="II63" s="24"/>
      <c r="IJ63" s="24"/>
      <c r="IK63" s="24"/>
      <c r="IL63" s="24"/>
      <c r="IM63" s="12"/>
      <c r="IN63" s="11"/>
      <c r="IO63" s="24"/>
      <c r="IP63" s="24"/>
      <c r="IQ63" s="24"/>
      <c r="IR63" s="24"/>
      <c r="IS63" s="24"/>
      <c r="IT63" s="24"/>
      <c r="IU63" s="12"/>
      <c r="IV63" s="11"/>
      <c r="IW63" s="24"/>
      <c r="IX63" s="24"/>
      <c r="IY63" s="24"/>
      <c r="IZ63" s="24"/>
      <c r="JA63" s="24"/>
      <c r="JB63" s="24"/>
      <c r="JC63" s="12"/>
      <c r="JD63" s="11"/>
      <c r="JE63" s="24"/>
      <c r="JF63" s="24"/>
      <c r="JG63" s="24"/>
      <c r="JH63" s="24"/>
      <c r="JI63" s="24"/>
      <c r="JJ63" s="24"/>
    </row>
    <row r="64" spans="1:270" x14ac:dyDescent="0.25">
      <c r="A64" s="13"/>
      <c r="B64" s="13"/>
      <c r="C64" s="9"/>
      <c r="D64" s="9"/>
      <c r="E64" s="14"/>
      <c r="F64" s="14"/>
      <c r="G64" s="14"/>
      <c r="H64" s="14"/>
      <c r="I64" s="14"/>
      <c r="J64" s="14"/>
      <c r="K64" s="14"/>
      <c r="L64" s="14"/>
      <c r="M64" s="14"/>
      <c r="N64" s="14"/>
      <c r="O64" s="14"/>
      <c r="P64" s="14"/>
      <c r="Q64" s="14"/>
      <c r="R64" s="14"/>
      <c r="S64" s="14"/>
      <c r="T64" s="14"/>
      <c r="U64" s="14"/>
      <c r="V64" s="14"/>
      <c r="W64" s="13"/>
      <c r="X64" s="9"/>
      <c r="Y64" s="14"/>
      <c r="Z64" s="14"/>
      <c r="AA64" s="14"/>
      <c r="AB64" s="14"/>
      <c r="AC64" s="14"/>
      <c r="AD64" s="14"/>
      <c r="AE64" s="13"/>
      <c r="AF64" s="9"/>
      <c r="AG64" s="14"/>
      <c r="AH64" s="14"/>
      <c r="AI64" s="14"/>
      <c r="AJ64" s="14"/>
      <c r="AK64" s="14"/>
      <c r="AL64" s="14"/>
      <c r="AM64" s="13"/>
      <c r="AN64" s="9"/>
      <c r="AO64" s="14"/>
      <c r="AP64" s="14"/>
      <c r="AQ64" s="14"/>
      <c r="AR64" s="14"/>
      <c r="AS64" s="14"/>
      <c r="AT64" s="14"/>
      <c r="AU64" s="13"/>
      <c r="AV64" s="9"/>
      <c r="AW64" s="14"/>
      <c r="AX64" s="14"/>
      <c r="AY64" s="14"/>
      <c r="AZ64" s="14"/>
      <c r="BA64" s="14"/>
      <c r="BB64" s="14"/>
      <c r="BC64" s="13"/>
      <c r="BD64" s="9"/>
      <c r="BE64" s="14"/>
      <c r="BF64" s="14"/>
      <c r="BG64" s="14"/>
      <c r="BH64" s="14"/>
      <c r="BI64" s="14"/>
      <c r="BJ64" s="14"/>
      <c r="BK64" s="13"/>
      <c r="BL64" s="9"/>
      <c r="BM64" s="14"/>
      <c r="BN64" s="14"/>
      <c r="BO64" s="14"/>
      <c r="BP64" s="14"/>
      <c r="BQ64" s="14"/>
      <c r="BR64" s="14"/>
      <c r="BS64" s="13"/>
      <c r="BT64" s="9"/>
      <c r="BU64" s="14"/>
      <c r="BV64" s="14"/>
      <c r="BW64" s="14"/>
      <c r="BX64" s="14"/>
      <c r="BY64" s="14"/>
      <c r="BZ64" s="14"/>
      <c r="CA64" s="13"/>
      <c r="CB64" s="9"/>
      <c r="CC64" s="14"/>
      <c r="CD64" s="14"/>
      <c r="CE64" s="14"/>
      <c r="CF64" s="14"/>
      <c r="CG64" s="14"/>
      <c r="CH64" s="14"/>
      <c r="CI64" s="13"/>
      <c r="CJ64" s="9"/>
      <c r="CK64" s="14"/>
      <c r="CL64" s="14"/>
      <c r="CM64" s="14"/>
      <c r="CN64" s="14"/>
      <c r="CO64" s="14"/>
      <c r="CP64" s="14"/>
      <c r="CQ64" s="13"/>
      <c r="CR64" s="9"/>
      <c r="CS64" s="14"/>
      <c r="CT64" s="14"/>
      <c r="CU64" s="14"/>
      <c r="CV64" s="14"/>
      <c r="CW64" s="14"/>
      <c r="CX64" s="14"/>
      <c r="CY64" s="13"/>
      <c r="CZ64" s="9"/>
      <c r="DA64" s="14"/>
      <c r="DB64" s="14"/>
      <c r="DC64" s="14"/>
      <c r="DD64" s="14"/>
      <c r="DE64" s="14"/>
      <c r="DF64" s="14"/>
      <c r="DG64" s="13"/>
      <c r="DH64" s="9"/>
      <c r="DI64" s="14"/>
      <c r="DJ64" s="14"/>
      <c r="DK64" s="14"/>
      <c r="DL64" s="14"/>
      <c r="DM64" s="14"/>
      <c r="DN64" s="14"/>
      <c r="DO64" s="13"/>
      <c r="DP64" s="9"/>
      <c r="DQ64" s="14"/>
      <c r="DR64" s="14"/>
      <c r="DS64" s="14"/>
      <c r="DT64" s="14"/>
      <c r="DU64" s="14"/>
      <c r="DV64" s="14"/>
      <c r="DW64" s="13"/>
      <c r="DX64" s="9"/>
      <c r="DY64" s="14"/>
      <c r="DZ64" s="14"/>
      <c r="EA64" s="14"/>
      <c r="EB64" s="14"/>
      <c r="EC64" s="14"/>
      <c r="ED64" s="14"/>
      <c r="EE64" s="13"/>
      <c r="EF64" s="9"/>
      <c r="EG64" s="14"/>
      <c r="EH64" s="14"/>
      <c r="EI64" s="14"/>
      <c r="EJ64" s="14"/>
      <c r="EK64" s="14"/>
      <c r="EL64" s="14"/>
      <c r="EM64" s="13"/>
      <c r="EN64" s="9"/>
      <c r="EO64" s="14"/>
      <c r="EP64" s="14"/>
      <c r="EQ64" s="14"/>
      <c r="ER64" s="14"/>
      <c r="ES64" s="14"/>
      <c r="ET64" s="14"/>
      <c r="EU64" s="13"/>
      <c r="EV64" s="9"/>
      <c r="EW64" s="14"/>
      <c r="EX64" s="14"/>
      <c r="EY64" s="14"/>
      <c r="EZ64" s="14"/>
      <c r="FA64" s="14"/>
      <c r="FB64" s="14"/>
      <c r="FC64" s="13"/>
      <c r="FD64" s="9"/>
      <c r="FE64" s="14"/>
      <c r="FF64" s="14"/>
      <c r="FG64" s="14"/>
      <c r="FH64" s="14"/>
      <c r="FI64" s="14"/>
      <c r="FJ64" s="14"/>
      <c r="FK64" s="13"/>
      <c r="FL64" s="9"/>
      <c r="FM64" s="14"/>
      <c r="FN64" s="14"/>
      <c r="FO64" s="14"/>
      <c r="FP64" s="14"/>
      <c r="FQ64" s="14"/>
      <c r="FR64" s="14"/>
      <c r="FS64" s="13"/>
      <c r="FT64" s="9"/>
      <c r="FU64" s="14"/>
      <c r="FV64" s="14"/>
      <c r="FW64" s="14"/>
      <c r="FX64" s="14"/>
      <c r="FY64" s="14"/>
      <c r="FZ64" s="14"/>
      <c r="GA64" s="13"/>
      <c r="GB64" s="9"/>
      <c r="GC64" s="14"/>
      <c r="GD64" s="14"/>
      <c r="GE64" s="14"/>
      <c r="GF64" s="14"/>
      <c r="GG64" s="14"/>
      <c r="GH64" s="14"/>
      <c r="GI64" s="13"/>
      <c r="GJ64" s="9"/>
      <c r="GK64" s="14"/>
      <c r="GL64" s="14"/>
      <c r="GM64" s="14"/>
      <c r="GN64" s="14"/>
      <c r="GO64" s="14"/>
      <c r="GP64" s="14"/>
      <c r="GQ64" s="13"/>
      <c r="GR64" s="9"/>
      <c r="GS64" s="14"/>
      <c r="GT64" s="14"/>
      <c r="GU64" s="14"/>
      <c r="GV64" s="14"/>
      <c r="GW64" s="14"/>
      <c r="GX64" s="14"/>
      <c r="GY64" s="13"/>
      <c r="GZ64" s="9"/>
      <c r="HA64" s="14"/>
      <c r="HB64" s="14"/>
      <c r="HC64" s="14"/>
      <c r="HD64" s="14"/>
      <c r="HE64" s="14"/>
      <c r="HF64" s="14"/>
      <c r="HG64" s="13"/>
      <c r="HH64" s="9"/>
      <c r="HI64" s="14"/>
      <c r="HJ64" s="14"/>
      <c r="HK64" s="14"/>
      <c r="HL64" s="14"/>
      <c r="HM64" s="14"/>
      <c r="HN64" s="14"/>
      <c r="HO64" s="13"/>
      <c r="HP64" s="9"/>
      <c r="HQ64" s="14"/>
      <c r="HR64" s="14"/>
      <c r="HS64" s="14"/>
      <c r="HT64" s="14"/>
      <c r="HU64" s="14"/>
      <c r="HV64" s="14"/>
      <c r="HW64" s="13"/>
      <c r="HX64" s="9"/>
      <c r="HY64" s="14"/>
      <c r="HZ64" s="14"/>
      <c r="IA64" s="14"/>
      <c r="IB64" s="14"/>
      <c r="IC64" s="14"/>
      <c r="ID64" s="14"/>
      <c r="IE64" s="13"/>
      <c r="IF64" s="9"/>
      <c r="IG64" s="14"/>
      <c r="IH64" s="14"/>
      <c r="II64" s="14"/>
      <c r="IJ64" s="14"/>
      <c r="IK64" s="14"/>
      <c r="IL64" s="14"/>
      <c r="IM64" s="13"/>
      <c r="IN64" s="9"/>
      <c r="IO64" s="14"/>
      <c r="IP64" s="14"/>
      <c r="IQ64" s="14"/>
      <c r="IR64" s="14"/>
      <c r="IS64" s="14"/>
      <c r="IT64" s="14"/>
      <c r="IU64" s="13"/>
      <c r="IV64" s="9"/>
      <c r="IW64" s="14"/>
      <c r="IX64" s="14"/>
      <c r="IY64" s="14"/>
      <c r="IZ64" s="14"/>
      <c r="JA64" s="14"/>
      <c r="JB64" s="14"/>
      <c r="JC64" s="13"/>
      <c r="JD64" s="9"/>
      <c r="JE64" s="14"/>
      <c r="JF64" s="14"/>
      <c r="JG64" s="14"/>
      <c r="JH64" s="14"/>
      <c r="JI64" s="14"/>
      <c r="JJ64" s="14"/>
    </row>
    <row r="65" spans="1:270" x14ac:dyDescent="0.25">
      <c r="A65" s="12"/>
      <c r="B65" s="12"/>
      <c r="C65" s="11"/>
      <c r="D65" s="42"/>
      <c r="E65" s="14"/>
      <c r="F65" s="14"/>
      <c r="G65" s="14"/>
      <c r="H65" s="14"/>
      <c r="I65" s="14"/>
      <c r="J65" s="14"/>
      <c r="K65" s="14"/>
      <c r="L65" s="14"/>
      <c r="M65" s="14"/>
      <c r="N65" s="14"/>
      <c r="O65" s="14"/>
      <c r="P65" s="14"/>
      <c r="Q65" s="14"/>
      <c r="R65" s="14"/>
      <c r="S65" s="14"/>
      <c r="T65" s="14"/>
      <c r="U65" s="14"/>
      <c r="V65" s="14"/>
      <c r="W65" s="12"/>
      <c r="X65" s="11"/>
      <c r="Y65" s="14"/>
      <c r="Z65" s="14"/>
      <c r="AA65" s="14"/>
      <c r="AB65" s="14"/>
      <c r="AC65" s="14"/>
      <c r="AD65" s="14"/>
      <c r="AE65" s="12"/>
      <c r="AF65" s="11"/>
      <c r="AG65" s="14"/>
      <c r="AH65" s="14"/>
      <c r="AI65" s="14"/>
      <c r="AJ65" s="14"/>
      <c r="AK65" s="14"/>
      <c r="AL65" s="14"/>
      <c r="AM65" s="12"/>
      <c r="AN65" s="11"/>
      <c r="AO65" s="14"/>
      <c r="AP65" s="14"/>
      <c r="AQ65" s="14"/>
      <c r="AR65" s="14"/>
      <c r="AS65" s="14"/>
      <c r="AT65" s="14"/>
      <c r="AU65" s="12"/>
      <c r="AV65" s="11"/>
      <c r="AW65" s="14"/>
      <c r="AX65" s="14"/>
      <c r="AY65" s="14"/>
      <c r="AZ65" s="14"/>
      <c r="BA65" s="14"/>
      <c r="BB65" s="14"/>
      <c r="BC65" s="12"/>
      <c r="BD65" s="11"/>
      <c r="BE65" s="14"/>
      <c r="BF65" s="14"/>
      <c r="BG65" s="14"/>
      <c r="BH65" s="14"/>
      <c r="BI65" s="14"/>
      <c r="BJ65" s="14"/>
      <c r="BK65" s="12"/>
      <c r="BL65" s="11"/>
      <c r="BM65" s="14"/>
      <c r="BN65" s="14"/>
      <c r="BO65" s="14"/>
      <c r="BP65" s="14"/>
      <c r="BQ65" s="14"/>
      <c r="BR65" s="14"/>
      <c r="BS65" s="12"/>
      <c r="BT65" s="11"/>
      <c r="BU65" s="14"/>
      <c r="BV65" s="14"/>
      <c r="BW65" s="14"/>
      <c r="BX65" s="14"/>
      <c r="BY65" s="14"/>
      <c r="BZ65" s="14"/>
      <c r="CA65" s="12"/>
      <c r="CB65" s="11"/>
      <c r="CC65" s="14"/>
      <c r="CD65" s="14"/>
      <c r="CE65" s="14"/>
      <c r="CF65" s="14"/>
      <c r="CG65" s="14"/>
      <c r="CH65" s="14"/>
      <c r="CI65" s="12"/>
      <c r="CJ65" s="11"/>
      <c r="CK65" s="14"/>
      <c r="CL65" s="14"/>
      <c r="CM65" s="14"/>
      <c r="CN65" s="14"/>
      <c r="CO65" s="14"/>
      <c r="CP65" s="14"/>
      <c r="CQ65" s="12"/>
      <c r="CR65" s="11"/>
      <c r="CS65" s="14"/>
      <c r="CT65" s="14"/>
      <c r="CU65" s="14"/>
      <c r="CV65" s="14"/>
      <c r="CW65" s="14"/>
      <c r="CX65" s="14"/>
      <c r="CY65" s="12"/>
      <c r="CZ65" s="11"/>
      <c r="DA65" s="14"/>
      <c r="DB65" s="14"/>
      <c r="DC65" s="14"/>
      <c r="DD65" s="14"/>
      <c r="DE65" s="14"/>
      <c r="DF65" s="14"/>
      <c r="DG65" s="12"/>
      <c r="DH65" s="11"/>
      <c r="DI65" s="14"/>
      <c r="DJ65" s="14"/>
      <c r="DK65" s="14"/>
      <c r="DL65" s="14"/>
      <c r="DM65" s="14"/>
      <c r="DN65" s="14"/>
      <c r="DO65" s="12"/>
      <c r="DP65" s="11"/>
      <c r="DQ65" s="14"/>
      <c r="DR65" s="14"/>
      <c r="DS65" s="14"/>
      <c r="DT65" s="14"/>
      <c r="DU65" s="14"/>
      <c r="DV65" s="14"/>
      <c r="DW65" s="12"/>
      <c r="DX65" s="11"/>
      <c r="DY65" s="14"/>
      <c r="DZ65" s="14"/>
      <c r="EA65" s="14"/>
      <c r="EB65" s="14"/>
      <c r="EC65" s="14"/>
      <c r="ED65" s="14"/>
      <c r="EE65" s="12"/>
      <c r="EF65" s="11"/>
      <c r="EG65" s="14"/>
      <c r="EH65" s="14"/>
      <c r="EI65" s="14"/>
      <c r="EJ65" s="14"/>
      <c r="EK65" s="14"/>
      <c r="EL65" s="14"/>
      <c r="EM65" s="12"/>
      <c r="EN65" s="11"/>
      <c r="EO65" s="14"/>
      <c r="EP65" s="14"/>
      <c r="EQ65" s="14"/>
      <c r="ER65" s="14"/>
      <c r="ES65" s="14"/>
      <c r="ET65" s="14"/>
      <c r="EU65" s="12"/>
      <c r="EV65" s="11"/>
      <c r="EW65" s="14"/>
      <c r="EX65" s="14"/>
      <c r="EY65" s="14"/>
      <c r="EZ65" s="14"/>
      <c r="FA65" s="14"/>
      <c r="FB65" s="14"/>
      <c r="FC65" s="12"/>
      <c r="FD65" s="11"/>
      <c r="FE65" s="14"/>
      <c r="FF65" s="14"/>
      <c r="FG65" s="14"/>
      <c r="FH65" s="14"/>
      <c r="FI65" s="14"/>
      <c r="FJ65" s="14"/>
      <c r="FK65" s="12"/>
      <c r="FL65" s="11"/>
      <c r="FM65" s="14"/>
      <c r="FN65" s="14"/>
      <c r="FO65" s="14"/>
      <c r="FP65" s="14"/>
      <c r="FQ65" s="14"/>
      <c r="FR65" s="14"/>
      <c r="FS65" s="12"/>
      <c r="FT65" s="11"/>
      <c r="FU65" s="14"/>
      <c r="FV65" s="14"/>
      <c r="FW65" s="14"/>
      <c r="FX65" s="14"/>
      <c r="FY65" s="14"/>
      <c r="FZ65" s="14"/>
      <c r="GA65" s="12"/>
      <c r="GB65" s="11"/>
      <c r="GC65" s="14"/>
      <c r="GD65" s="14"/>
      <c r="GE65" s="14"/>
      <c r="GF65" s="14"/>
      <c r="GG65" s="14"/>
      <c r="GH65" s="14"/>
      <c r="GI65" s="12"/>
      <c r="GJ65" s="11"/>
      <c r="GK65" s="14"/>
      <c r="GL65" s="14"/>
      <c r="GM65" s="14"/>
      <c r="GN65" s="14"/>
      <c r="GO65" s="14"/>
      <c r="GP65" s="14"/>
      <c r="GQ65" s="12"/>
      <c r="GR65" s="11"/>
      <c r="GS65" s="14"/>
      <c r="GT65" s="14"/>
      <c r="GU65" s="14"/>
      <c r="GV65" s="14"/>
      <c r="GW65" s="14"/>
      <c r="GX65" s="14"/>
      <c r="GY65" s="12"/>
      <c r="GZ65" s="11"/>
      <c r="HA65" s="14"/>
      <c r="HB65" s="14"/>
      <c r="HC65" s="14"/>
      <c r="HD65" s="14"/>
      <c r="HE65" s="14"/>
      <c r="HF65" s="14"/>
      <c r="HG65" s="12"/>
      <c r="HH65" s="11"/>
      <c r="HI65" s="14"/>
      <c r="HJ65" s="14"/>
      <c r="HK65" s="14"/>
      <c r="HL65" s="14"/>
      <c r="HM65" s="14"/>
      <c r="HN65" s="14"/>
      <c r="HO65" s="12"/>
      <c r="HP65" s="11"/>
      <c r="HQ65" s="14"/>
      <c r="HR65" s="14"/>
      <c r="HS65" s="14"/>
      <c r="HT65" s="14"/>
      <c r="HU65" s="14"/>
      <c r="HV65" s="14"/>
      <c r="HW65" s="12"/>
      <c r="HX65" s="11"/>
      <c r="HY65" s="14"/>
      <c r="HZ65" s="14"/>
      <c r="IA65" s="14"/>
      <c r="IB65" s="14"/>
      <c r="IC65" s="14"/>
      <c r="ID65" s="14"/>
      <c r="IE65" s="12"/>
      <c r="IF65" s="11"/>
      <c r="IG65" s="14"/>
      <c r="IH65" s="14"/>
      <c r="II65" s="14"/>
      <c r="IJ65" s="14"/>
      <c r="IK65" s="14"/>
      <c r="IL65" s="14"/>
      <c r="IM65" s="12"/>
      <c r="IN65" s="11"/>
      <c r="IO65" s="14"/>
      <c r="IP65" s="14"/>
      <c r="IQ65" s="14"/>
      <c r="IR65" s="14"/>
      <c r="IS65" s="14"/>
      <c r="IT65" s="14"/>
      <c r="IU65" s="12"/>
      <c r="IV65" s="11"/>
      <c r="IW65" s="14"/>
      <c r="IX65" s="14"/>
      <c r="IY65" s="14"/>
      <c r="IZ65" s="14"/>
      <c r="JA65" s="14"/>
      <c r="JB65" s="14"/>
      <c r="JC65" s="12"/>
      <c r="JD65" s="11"/>
      <c r="JE65" s="14"/>
      <c r="JF65" s="14"/>
      <c r="JG65" s="14"/>
      <c r="JH65" s="14"/>
      <c r="JI65" s="14"/>
      <c r="JJ65" s="14"/>
    </row>
    <row r="66" spans="1:270" x14ac:dyDescent="0.25">
      <c r="A66" s="12"/>
      <c r="B66" s="12"/>
      <c r="C66" s="11"/>
      <c r="D66" s="42"/>
      <c r="E66" s="14"/>
      <c r="F66" s="14"/>
      <c r="G66" s="14"/>
      <c r="H66" s="14"/>
      <c r="I66" s="14"/>
      <c r="J66" s="14"/>
      <c r="K66" s="14"/>
      <c r="L66" s="14"/>
      <c r="M66" s="14"/>
      <c r="N66" s="14"/>
      <c r="O66" s="14"/>
      <c r="P66" s="14"/>
      <c r="Q66" s="14"/>
      <c r="R66" s="14"/>
      <c r="S66" s="14"/>
      <c r="T66" s="14"/>
      <c r="U66" s="14"/>
      <c r="V66" s="14"/>
      <c r="W66" s="12"/>
      <c r="X66" s="11"/>
      <c r="Y66" s="14"/>
      <c r="Z66" s="14"/>
      <c r="AA66" s="14"/>
      <c r="AB66" s="14"/>
      <c r="AC66" s="14"/>
      <c r="AD66" s="14"/>
      <c r="AE66" s="12"/>
      <c r="AF66" s="11"/>
      <c r="AG66" s="14"/>
      <c r="AH66" s="14"/>
      <c r="AI66" s="14"/>
      <c r="AJ66" s="14"/>
      <c r="AK66" s="14"/>
      <c r="AL66" s="14"/>
      <c r="AM66" s="12"/>
      <c r="AN66" s="11"/>
      <c r="AO66" s="14"/>
      <c r="AP66" s="14"/>
      <c r="AQ66" s="14"/>
      <c r="AR66" s="14"/>
      <c r="AS66" s="14"/>
      <c r="AT66" s="14"/>
      <c r="AU66" s="12"/>
      <c r="AV66" s="11"/>
      <c r="AW66" s="14"/>
      <c r="AX66" s="14"/>
      <c r="AY66" s="14"/>
      <c r="AZ66" s="14"/>
      <c r="BA66" s="14"/>
      <c r="BB66" s="14"/>
      <c r="BC66" s="12"/>
      <c r="BD66" s="11"/>
      <c r="BE66" s="14"/>
      <c r="BF66" s="14"/>
      <c r="BG66" s="14"/>
      <c r="BH66" s="14"/>
      <c r="BI66" s="14"/>
      <c r="BJ66" s="14"/>
      <c r="BK66" s="12"/>
      <c r="BL66" s="11"/>
      <c r="BM66" s="14"/>
      <c r="BN66" s="14"/>
      <c r="BO66" s="14"/>
      <c r="BP66" s="14"/>
      <c r="BQ66" s="14"/>
      <c r="BR66" s="14"/>
      <c r="BS66" s="12"/>
      <c r="BT66" s="11"/>
      <c r="BU66" s="14"/>
      <c r="BV66" s="14"/>
      <c r="BW66" s="14"/>
      <c r="BX66" s="14"/>
      <c r="BY66" s="14"/>
      <c r="BZ66" s="14"/>
      <c r="CA66" s="12"/>
      <c r="CB66" s="11"/>
      <c r="CC66" s="14"/>
      <c r="CD66" s="14"/>
      <c r="CE66" s="14"/>
      <c r="CF66" s="14"/>
      <c r="CG66" s="14"/>
      <c r="CH66" s="14"/>
      <c r="CI66" s="12"/>
      <c r="CJ66" s="11"/>
      <c r="CK66" s="14"/>
      <c r="CL66" s="14"/>
      <c r="CM66" s="14"/>
      <c r="CN66" s="14"/>
      <c r="CO66" s="14"/>
      <c r="CP66" s="14"/>
      <c r="CQ66" s="12"/>
      <c r="CR66" s="11"/>
      <c r="CS66" s="14"/>
      <c r="CT66" s="14"/>
      <c r="CU66" s="14"/>
      <c r="CV66" s="14"/>
      <c r="CW66" s="14"/>
      <c r="CX66" s="14"/>
      <c r="CY66" s="12"/>
      <c r="CZ66" s="11"/>
      <c r="DA66" s="14"/>
      <c r="DB66" s="14"/>
      <c r="DC66" s="14"/>
      <c r="DD66" s="14"/>
      <c r="DE66" s="14"/>
      <c r="DF66" s="14"/>
      <c r="DG66" s="12"/>
      <c r="DH66" s="11"/>
      <c r="DI66" s="14"/>
      <c r="DJ66" s="14"/>
      <c r="DK66" s="14"/>
      <c r="DL66" s="14"/>
      <c r="DM66" s="14"/>
      <c r="DN66" s="14"/>
      <c r="DO66" s="12"/>
      <c r="DP66" s="11"/>
      <c r="DQ66" s="14"/>
      <c r="DR66" s="14"/>
      <c r="DS66" s="14"/>
      <c r="DT66" s="14"/>
      <c r="DU66" s="14"/>
      <c r="DV66" s="14"/>
      <c r="DW66" s="12"/>
      <c r="DX66" s="11"/>
      <c r="DY66" s="14"/>
      <c r="DZ66" s="14"/>
      <c r="EA66" s="14"/>
      <c r="EB66" s="14"/>
      <c r="EC66" s="14"/>
      <c r="ED66" s="14"/>
      <c r="EE66" s="12"/>
      <c r="EF66" s="11"/>
      <c r="EG66" s="14"/>
      <c r="EH66" s="14"/>
      <c r="EI66" s="14"/>
      <c r="EJ66" s="14"/>
      <c r="EK66" s="14"/>
      <c r="EL66" s="14"/>
      <c r="EM66" s="12"/>
      <c r="EN66" s="11"/>
      <c r="EO66" s="14"/>
      <c r="EP66" s="14"/>
      <c r="EQ66" s="14"/>
      <c r="ER66" s="14"/>
      <c r="ES66" s="14"/>
      <c r="ET66" s="14"/>
      <c r="EU66" s="12"/>
      <c r="EV66" s="11"/>
      <c r="EW66" s="14"/>
      <c r="EX66" s="14"/>
      <c r="EY66" s="14"/>
      <c r="EZ66" s="14"/>
      <c r="FA66" s="14"/>
      <c r="FB66" s="14"/>
      <c r="FC66" s="12"/>
      <c r="FD66" s="11"/>
      <c r="FE66" s="14"/>
      <c r="FF66" s="14"/>
      <c r="FG66" s="14"/>
      <c r="FH66" s="14"/>
      <c r="FI66" s="14"/>
      <c r="FJ66" s="14"/>
      <c r="FK66" s="12"/>
      <c r="FL66" s="11"/>
      <c r="FM66" s="14"/>
      <c r="FN66" s="14"/>
      <c r="FO66" s="14"/>
      <c r="FP66" s="14"/>
      <c r="FQ66" s="14"/>
      <c r="FR66" s="14"/>
      <c r="FS66" s="12"/>
      <c r="FT66" s="11"/>
      <c r="FU66" s="14"/>
      <c r="FV66" s="14"/>
      <c r="FW66" s="14"/>
      <c r="FX66" s="14"/>
      <c r="FY66" s="14"/>
      <c r="FZ66" s="14"/>
      <c r="GA66" s="12"/>
      <c r="GB66" s="11"/>
      <c r="GC66" s="14"/>
      <c r="GD66" s="14"/>
      <c r="GE66" s="14"/>
      <c r="GF66" s="14"/>
      <c r="GG66" s="14"/>
      <c r="GH66" s="14"/>
      <c r="GI66" s="12"/>
      <c r="GJ66" s="11"/>
      <c r="GK66" s="14"/>
      <c r="GL66" s="14"/>
      <c r="GM66" s="14"/>
      <c r="GN66" s="14"/>
      <c r="GO66" s="14"/>
      <c r="GP66" s="14"/>
      <c r="GQ66" s="12"/>
      <c r="GR66" s="11"/>
      <c r="GS66" s="14"/>
      <c r="GT66" s="14"/>
      <c r="GU66" s="14"/>
      <c r="GV66" s="14"/>
      <c r="GW66" s="14"/>
      <c r="GX66" s="14"/>
      <c r="GY66" s="12"/>
      <c r="GZ66" s="11"/>
      <c r="HA66" s="14"/>
      <c r="HB66" s="14"/>
      <c r="HC66" s="14"/>
      <c r="HD66" s="14"/>
      <c r="HE66" s="14"/>
      <c r="HF66" s="14"/>
      <c r="HG66" s="12"/>
      <c r="HH66" s="11"/>
      <c r="HI66" s="14"/>
      <c r="HJ66" s="14"/>
      <c r="HK66" s="14"/>
      <c r="HL66" s="14"/>
      <c r="HM66" s="14"/>
      <c r="HN66" s="14"/>
      <c r="HO66" s="12"/>
      <c r="HP66" s="11"/>
      <c r="HQ66" s="14"/>
      <c r="HR66" s="14"/>
      <c r="HS66" s="14"/>
      <c r="HT66" s="14"/>
      <c r="HU66" s="14"/>
      <c r="HV66" s="14"/>
      <c r="HW66" s="12"/>
      <c r="HX66" s="11"/>
      <c r="HY66" s="14"/>
      <c r="HZ66" s="14"/>
      <c r="IA66" s="14"/>
      <c r="IB66" s="14"/>
      <c r="IC66" s="14"/>
      <c r="ID66" s="14"/>
      <c r="IE66" s="12"/>
      <c r="IF66" s="11"/>
      <c r="IG66" s="14"/>
      <c r="IH66" s="14"/>
      <c r="II66" s="14"/>
      <c r="IJ66" s="14"/>
      <c r="IK66" s="14"/>
      <c r="IL66" s="14"/>
      <c r="IM66" s="12"/>
      <c r="IN66" s="11"/>
      <c r="IO66" s="14"/>
      <c r="IP66" s="14"/>
      <c r="IQ66" s="14"/>
      <c r="IR66" s="14"/>
      <c r="IS66" s="14"/>
      <c r="IT66" s="14"/>
      <c r="IU66" s="12"/>
      <c r="IV66" s="11"/>
      <c r="IW66" s="14"/>
      <c r="IX66" s="14"/>
      <c r="IY66" s="14"/>
      <c r="IZ66" s="14"/>
      <c r="JA66" s="14"/>
      <c r="JB66" s="14"/>
      <c r="JC66" s="12"/>
      <c r="JD66" s="11"/>
      <c r="JE66" s="14"/>
      <c r="JF66" s="14"/>
      <c r="JG66" s="14"/>
      <c r="JH66" s="14"/>
      <c r="JI66" s="14"/>
      <c r="JJ66" s="14"/>
    </row>
    <row r="67" spans="1:270" x14ac:dyDescent="0.25">
      <c r="A67" s="12"/>
      <c r="B67" s="12"/>
      <c r="C67" s="11"/>
      <c r="D67" s="42"/>
      <c r="E67" s="14"/>
      <c r="F67" s="14"/>
      <c r="G67" s="14"/>
      <c r="H67" s="14"/>
      <c r="I67" s="14"/>
      <c r="J67" s="14"/>
      <c r="K67" s="14"/>
      <c r="L67" s="14"/>
      <c r="M67" s="14"/>
      <c r="N67" s="14"/>
      <c r="O67" s="14"/>
      <c r="P67" s="14"/>
      <c r="Q67" s="14"/>
      <c r="R67" s="14"/>
      <c r="S67" s="14"/>
      <c r="T67" s="14"/>
      <c r="U67" s="14"/>
      <c r="V67" s="14"/>
      <c r="W67" s="12"/>
      <c r="X67" s="11"/>
      <c r="Y67" s="14"/>
      <c r="Z67" s="14"/>
      <c r="AA67" s="14"/>
      <c r="AB67" s="14"/>
      <c r="AC67" s="14"/>
      <c r="AD67" s="14"/>
      <c r="AE67" s="12"/>
      <c r="AF67" s="11"/>
      <c r="AG67" s="14"/>
      <c r="AH67" s="14"/>
      <c r="AI67" s="14"/>
      <c r="AJ67" s="14"/>
      <c r="AK67" s="14"/>
      <c r="AL67" s="14"/>
      <c r="AM67" s="12"/>
      <c r="AN67" s="11"/>
      <c r="AO67" s="14"/>
      <c r="AP67" s="14"/>
      <c r="AQ67" s="14"/>
      <c r="AR67" s="14"/>
      <c r="AS67" s="14"/>
      <c r="AT67" s="14"/>
      <c r="AU67" s="12"/>
      <c r="AV67" s="11"/>
      <c r="AW67" s="14"/>
      <c r="AX67" s="14"/>
      <c r="AY67" s="14"/>
      <c r="AZ67" s="14"/>
      <c r="BA67" s="14"/>
      <c r="BB67" s="14"/>
      <c r="BC67" s="12"/>
      <c r="BD67" s="11"/>
      <c r="BE67" s="14"/>
      <c r="BF67" s="14"/>
      <c r="BG67" s="14"/>
      <c r="BH67" s="14"/>
      <c r="BI67" s="14"/>
      <c r="BJ67" s="14"/>
      <c r="BK67" s="12"/>
      <c r="BL67" s="11"/>
      <c r="BM67" s="14"/>
      <c r="BN67" s="14"/>
      <c r="BO67" s="14"/>
      <c r="BP67" s="14"/>
      <c r="BQ67" s="14"/>
      <c r="BR67" s="14"/>
      <c r="BS67" s="12"/>
      <c r="BT67" s="11"/>
      <c r="BU67" s="14"/>
      <c r="BV67" s="14"/>
      <c r="BW67" s="14"/>
      <c r="BX67" s="14"/>
      <c r="BY67" s="14"/>
      <c r="BZ67" s="14"/>
      <c r="CA67" s="12"/>
      <c r="CB67" s="11"/>
      <c r="CC67" s="14"/>
      <c r="CD67" s="14"/>
      <c r="CE67" s="14"/>
      <c r="CF67" s="14"/>
      <c r="CG67" s="14"/>
      <c r="CH67" s="14"/>
      <c r="CI67" s="12"/>
      <c r="CJ67" s="11"/>
      <c r="CK67" s="14"/>
      <c r="CL67" s="14"/>
      <c r="CM67" s="14"/>
      <c r="CN67" s="14"/>
      <c r="CO67" s="14"/>
      <c r="CP67" s="14"/>
      <c r="CQ67" s="12"/>
      <c r="CR67" s="11"/>
      <c r="CS67" s="14"/>
      <c r="CT67" s="14"/>
      <c r="CU67" s="14"/>
      <c r="CV67" s="14"/>
      <c r="CW67" s="14"/>
      <c r="CX67" s="14"/>
      <c r="CY67" s="12"/>
      <c r="CZ67" s="11"/>
      <c r="DA67" s="14"/>
      <c r="DB67" s="14"/>
      <c r="DC67" s="14"/>
      <c r="DD67" s="14"/>
      <c r="DE67" s="14"/>
      <c r="DF67" s="14"/>
      <c r="DG67" s="12"/>
      <c r="DH67" s="11"/>
      <c r="DI67" s="14"/>
      <c r="DJ67" s="14"/>
      <c r="DK67" s="14"/>
      <c r="DL67" s="14"/>
      <c r="DM67" s="14"/>
      <c r="DN67" s="14"/>
      <c r="DO67" s="12"/>
      <c r="DP67" s="11"/>
      <c r="DQ67" s="14"/>
      <c r="DR67" s="14"/>
      <c r="DS67" s="14"/>
      <c r="DT67" s="14"/>
      <c r="DU67" s="14"/>
      <c r="DV67" s="14"/>
      <c r="DW67" s="12"/>
      <c r="DX67" s="11"/>
      <c r="DY67" s="14"/>
      <c r="DZ67" s="14"/>
      <c r="EA67" s="14"/>
      <c r="EB67" s="14"/>
      <c r="EC67" s="14"/>
      <c r="ED67" s="14"/>
      <c r="EE67" s="12"/>
      <c r="EF67" s="11"/>
      <c r="EG67" s="14"/>
      <c r="EH67" s="14"/>
      <c r="EI67" s="14"/>
      <c r="EJ67" s="14"/>
      <c r="EK67" s="14"/>
      <c r="EL67" s="14"/>
      <c r="EM67" s="12"/>
      <c r="EN67" s="11"/>
      <c r="EO67" s="14"/>
      <c r="EP67" s="14"/>
      <c r="EQ67" s="14"/>
      <c r="ER67" s="14"/>
      <c r="ES67" s="14"/>
      <c r="ET67" s="14"/>
      <c r="EU67" s="12"/>
      <c r="EV67" s="11"/>
      <c r="EW67" s="14"/>
      <c r="EX67" s="14"/>
      <c r="EY67" s="14"/>
      <c r="EZ67" s="14"/>
      <c r="FA67" s="14"/>
      <c r="FB67" s="14"/>
      <c r="FC67" s="12"/>
      <c r="FD67" s="11"/>
      <c r="FE67" s="14"/>
      <c r="FF67" s="14"/>
      <c r="FG67" s="14"/>
      <c r="FH67" s="14"/>
      <c r="FI67" s="14"/>
      <c r="FJ67" s="14"/>
      <c r="FK67" s="12"/>
      <c r="FL67" s="11"/>
      <c r="FM67" s="14"/>
      <c r="FN67" s="14"/>
      <c r="FO67" s="14"/>
      <c r="FP67" s="14"/>
      <c r="FQ67" s="14"/>
      <c r="FR67" s="14"/>
      <c r="FS67" s="12"/>
      <c r="FT67" s="11"/>
      <c r="FU67" s="14"/>
      <c r="FV67" s="14"/>
      <c r="FW67" s="14"/>
      <c r="FX67" s="14"/>
      <c r="FY67" s="14"/>
      <c r="FZ67" s="14"/>
      <c r="GA67" s="12"/>
      <c r="GB67" s="11"/>
      <c r="GC67" s="14"/>
      <c r="GD67" s="14"/>
      <c r="GE67" s="14"/>
      <c r="GF67" s="14"/>
      <c r="GG67" s="14"/>
      <c r="GH67" s="14"/>
      <c r="GI67" s="12"/>
      <c r="GJ67" s="11"/>
      <c r="GK67" s="14"/>
      <c r="GL67" s="14"/>
      <c r="GM67" s="14"/>
      <c r="GN67" s="14"/>
      <c r="GO67" s="14"/>
      <c r="GP67" s="14"/>
      <c r="GQ67" s="12"/>
      <c r="GR67" s="11"/>
      <c r="GS67" s="14"/>
      <c r="GT67" s="14"/>
      <c r="GU67" s="14"/>
      <c r="GV67" s="14"/>
      <c r="GW67" s="14"/>
      <c r="GX67" s="14"/>
      <c r="GY67" s="12"/>
      <c r="GZ67" s="11"/>
      <c r="HA67" s="14"/>
      <c r="HB67" s="14"/>
      <c r="HC67" s="14"/>
      <c r="HD67" s="14"/>
      <c r="HE67" s="14"/>
      <c r="HF67" s="14"/>
      <c r="HG67" s="12"/>
      <c r="HH67" s="11"/>
      <c r="HI67" s="14"/>
      <c r="HJ67" s="14"/>
      <c r="HK67" s="14"/>
      <c r="HL67" s="14"/>
      <c r="HM67" s="14"/>
      <c r="HN67" s="14"/>
      <c r="HO67" s="12"/>
      <c r="HP67" s="11"/>
      <c r="HQ67" s="14"/>
      <c r="HR67" s="14"/>
      <c r="HS67" s="14"/>
      <c r="HT67" s="14"/>
      <c r="HU67" s="14"/>
      <c r="HV67" s="14"/>
      <c r="HW67" s="12"/>
      <c r="HX67" s="11"/>
      <c r="HY67" s="14"/>
      <c r="HZ67" s="14"/>
      <c r="IA67" s="14"/>
      <c r="IB67" s="14"/>
      <c r="IC67" s="14"/>
      <c r="ID67" s="14"/>
      <c r="IE67" s="12"/>
      <c r="IF67" s="11"/>
      <c r="IG67" s="14"/>
      <c r="IH67" s="14"/>
      <c r="II67" s="14"/>
      <c r="IJ67" s="14"/>
      <c r="IK67" s="14"/>
      <c r="IL67" s="14"/>
      <c r="IM67" s="12"/>
      <c r="IN67" s="11"/>
      <c r="IO67" s="14"/>
      <c r="IP67" s="14"/>
      <c r="IQ67" s="14"/>
      <c r="IR67" s="14"/>
      <c r="IS67" s="14"/>
      <c r="IT67" s="14"/>
      <c r="IU67" s="12"/>
      <c r="IV67" s="11"/>
      <c r="IW67" s="14"/>
      <c r="IX67" s="14"/>
      <c r="IY67" s="14"/>
      <c r="IZ67" s="14"/>
      <c r="JA67" s="14"/>
      <c r="JB67" s="14"/>
      <c r="JC67" s="12"/>
      <c r="JD67" s="11"/>
      <c r="JE67" s="14"/>
      <c r="JF67" s="14"/>
      <c r="JG67" s="14"/>
      <c r="JH67" s="14"/>
      <c r="JI67" s="14"/>
      <c r="JJ67" s="14"/>
    </row>
    <row r="68" spans="1:270" x14ac:dyDescent="0.25">
      <c r="A68" s="12"/>
      <c r="B68" s="12"/>
      <c r="C68" s="11"/>
      <c r="D68" s="42"/>
      <c r="E68" s="24"/>
      <c r="F68" s="24"/>
      <c r="G68" s="24"/>
      <c r="H68" s="24"/>
      <c r="I68" s="24"/>
      <c r="J68" s="24"/>
      <c r="K68" s="24"/>
      <c r="L68" s="24"/>
      <c r="M68" s="24"/>
      <c r="N68" s="24"/>
      <c r="O68" s="24"/>
      <c r="P68" s="24"/>
      <c r="Q68" s="24"/>
      <c r="R68" s="24"/>
      <c r="S68" s="24"/>
      <c r="T68" s="24"/>
      <c r="U68" s="24"/>
      <c r="V68" s="14"/>
      <c r="W68" s="12"/>
      <c r="X68" s="11"/>
      <c r="Y68" s="24"/>
      <c r="Z68" s="24"/>
      <c r="AA68" s="24"/>
      <c r="AB68" s="24"/>
      <c r="AC68" s="24"/>
      <c r="AD68" s="14"/>
      <c r="AE68" s="12"/>
      <c r="AF68" s="11"/>
      <c r="AG68" s="24"/>
      <c r="AH68" s="24"/>
      <c r="AI68" s="24"/>
      <c r="AJ68" s="24"/>
      <c r="AK68" s="24"/>
      <c r="AL68" s="14"/>
      <c r="AM68" s="12"/>
      <c r="AN68" s="11"/>
      <c r="AO68" s="24"/>
      <c r="AP68" s="24"/>
      <c r="AQ68" s="24"/>
      <c r="AR68" s="24"/>
      <c r="AS68" s="24"/>
      <c r="AT68" s="14"/>
      <c r="AU68" s="12"/>
      <c r="AV68" s="11"/>
      <c r="AW68" s="24"/>
      <c r="AX68" s="24"/>
      <c r="AY68" s="24"/>
      <c r="AZ68" s="24"/>
      <c r="BA68" s="24"/>
      <c r="BB68" s="14"/>
      <c r="BC68" s="12"/>
      <c r="BD68" s="11"/>
      <c r="BE68" s="24"/>
      <c r="BF68" s="24"/>
      <c r="BG68" s="24"/>
      <c r="BH68" s="24"/>
      <c r="BI68" s="24"/>
      <c r="BJ68" s="14"/>
      <c r="BK68" s="12"/>
      <c r="BL68" s="11"/>
      <c r="BM68" s="24"/>
      <c r="BN68" s="24"/>
      <c r="BO68" s="24"/>
      <c r="BP68" s="24"/>
      <c r="BQ68" s="24"/>
      <c r="BR68" s="14"/>
      <c r="BS68" s="12"/>
      <c r="BT68" s="11"/>
      <c r="BU68" s="24"/>
      <c r="BV68" s="24"/>
      <c r="BW68" s="24"/>
      <c r="BX68" s="24"/>
      <c r="BY68" s="24"/>
      <c r="BZ68" s="14"/>
      <c r="CA68" s="12"/>
      <c r="CB68" s="11"/>
      <c r="CC68" s="24"/>
      <c r="CD68" s="24"/>
      <c r="CE68" s="24"/>
      <c r="CF68" s="24"/>
      <c r="CG68" s="24"/>
      <c r="CH68" s="14"/>
      <c r="CI68" s="12"/>
      <c r="CJ68" s="11"/>
      <c r="CK68" s="24"/>
      <c r="CL68" s="24"/>
      <c r="CM68" s="24"/>
      <c r="CN68" s="24"/>
      <c r="CO68" s="24"/>
      <c r="CP68" s="14"/>
      <c r="CQ68" s="12"/>
      <c r="CR68" s="11"/>
      <c r="CS68" s="24"/>
      <c r="CT68" s="24"/>
      <c r="CU68" s="24"/>
      <c r="CV68" s="24"/>
      <c r="CW68" s="24"/>
      <c r="CX68" s="14"/>
      <c r="CY68" s="12"/>
      <c r="CZ68" s="11"/>
      <c r="DA68" s="24"/>
      <c r="DB68" s="24"/>
      <c r="DC68" s="24"/>
      <c r="DD68" s="24"/>
      <c r="DE68" s="24"/>
      <c r="DF68" s="14"/>
      <c r="DG68" s="12"/>
      <c r="DH68" s="11"/>
      <c r="DI68" s="24"/>
      <c r="DJ68" s="24"/>
      <c r="DK68" s="24"/>
      <c r="DL68" s="24"/>
      <c r="DM68" s="24"/>
      <c r="DN68" s="14"/>
      <c r="DO68" s="12"/>
      <c r="DP68" s="11"/>
      <c r="DQ68" s="24"/>
      <c r="DR68" s="24"/>
      <c r="DS68" s="24"/>
      <c r="DT68" s="24"/>
      <c r="DU68" s="24"/>
      <c r="DV68" s="14"/>
      <c r="DW68" s="12"/>
      <c r="DX68" s="11"/>
      <c r="DY68" s="24"/>
      <c r="DZ68" s="24"/>
      <c r="EA68" s="24"/>
      <c r="EB68" s="24"/>
      <c r="EC68" s="24"/>
      <c r="ED68" s="14"/>
      <c r="EE68" s="12"/>
      <c r="EF68" s="11"/>
      <c r="EG68" s="24"/>
      <c r="EH68" s="24"/>
      <c r="EI68" s="24"/>
      <c r="EJ68" s="24"/>
      <c r="EK68" s="24"/>
      <c r="EL68" s="14"/>
      <c r="EM68" s="12"/>
      <c r="EN68" s="11"/>
      <c r="EO68" s="24"/>
      <c r="EP68" s="24"/>
      <c r="EQ68" s="24"/>
      <c r="ER68" s="24"/>
      <c r="ES68" s="24"/>
      <c r="ET68" s="14"/>
      <c r="EU68" s="12"/>
      <c r="EV68" s="11"/>
      <c r="EW68" s="24"/>
      <c r="EX68" s="24"/>
      <c r="EY68" s="24"/>
      <c r="EZ68" s="24"/>
      <c r="FA68" s="24"/>
      <c r="FB68" s="14"/>
      <c r="FC68" s="12"/>
      <c r="FD68" s="11"/>
      <c r="FE68" s="24"/>
      <c r="FF68" s="24"/>
      <c r="FG68" s="24"/>
      <c r="FH68" s="24"/>
      <c r="FI68" s="24"/>
      <c r="FJ68" s="14"/>
      <c r="FK68" s="12"/>
      <c r="FL68" s="11"/>
      <c r="FM68" s="24"/>
      <c r="FN68" s="24"/>
      <c r="FO68" s="24"/>
      <c r="FP68" s="24"/>
      <c r="FQ68" s="24"/>
      <c r="FR68" s="14"/>
      <c r="FS68" s="12"/>
      <c r="FT68" s="11"/>
      <c r="FU68" s="24"/>
      <c r="FV68" s="24"/>
      <c r="FW68" s="24"/>
      <c r="FX68" s="24"/>
      <c r="FY68" s="24"/>
      <c r="FZ68" s="14"/>
      <c r="GA68" s="12"/>
      <c r="GB68" s="11"/>
      <c r="GC68" s="24"/>
      <c r="GD68" s="24"/>
      <c r="GE68" s="24"/>
      <c r="GF68" s="24"/>
      <c r="GG68" s="24"/>
      <c r="GH68" s="14"/>
      <c r="GI68" s="12"/>
      <c r="GJ68" s="11"/>
      <c r="GK68" s="24"/>
      <c r="GL68" s="24"/>
      <c r="GM68" s="24"/>
      <c r="GN68" s="24"/>
      <c r="GO68" s="24"/>
      <c r="GP68" s="14"/>
      <c r="GQ68" s="12"/>
      <c r="GR68" s="11"/>
      <c r="GS68" s="24"/>
      <c r="GT68" s="24"/>
      <c r="GU68" s="24"/>
      <c r="GV68" s="24"/>
      <c r="GW68" s="24"/>
      <c r="GX68" s="14"/>
      <c r="GY68" s="12"/>
      <c r="GZ68" s="11"/>
      <c r="HA68" s="24"/>
      <c r="HB68" s="24"/>
      <c r="HC68" s="24"/>
      <c r="HD68" s="24"/>
      <c r="HE68" s="24"/>
      <c r="HF68" s="14"/>
      <c r="HG68" s="12"/>
      <c r="HH68" s="11"/>
      <c r="HI68" s="24"/>
      <c r="HJ68" s="24"/>
      <c r="HK68" s="24"/>
      <c r="HL68" s="24"/>
      <c r="HM68" s="24"/>
      <c r="HN68" s="14"/>
      <c r="HO68" s="12"/>
      <c r="HP68" s="11"/>
      <c r="HQ68" s="24"/>
      <c r="HR68" s="24"/>
      <c r="HS68" s="24"/>
      <c r="HT68" s="24"/>
      <c r="HU68" s="24"/>
      <c r="HV68" s="14"/>
      <c r="HW68" s="12"/>
      <c r="HX68" s="11"/>
      <c r="HY68" s="24"/>
      <c r="HZ68" s="24"/>
      <c r="IA68" s="24"/>
      <c r="IB68" s="24"/>
      <c r="IC68" s="24"/>
      <c r="ID68" s="14"/>
      <c r="IE68" s="12"/>
      <c r="IF68" s="11"/>
      <c r="IG68" s="24"/>
      <c r="IH68" s="24"/>
      <c r="II68" s="24"/>
      <c r="IJ68" s="24"/>
      <c r="IK68" s="24"/>
      <c r="IL68" s="14"/>
      <c r="IM68" s="12"/>
      <c r="IN68" s="11"/>
      <c r="IO68" s="24"/>
      <c r="IP68" s="24"/>
      <c r="IQ68" s="24"/>
      <c r="IR68" s="24"/>
      <c r="IS68" s="24"/>
      <c r="IT68" s="14"/>
      <c r="IU68" s="12"/>
      <c r="IV68" s="11"/>
      <c r="IW68" s="24"/>
      <c r="IX68" s="24"/>
      <c r="IY68" s="24"/>
      <c r="IZ68" s="24"/>
      <c r="JA68" s="24"/>
      <c r="JB68" s="14"/>
      <c r="JC68" s="12"/>
      <c r="JD68" s="11"/>
      <c r="JE68" s="24"/>
      <c r="JF68" s="24"/>
      <c r="JG68" s="24"/>
      <c r="JH68" s="24"/>
      <c r="JI68" s="24"/>
      <c r="JJ68" s="14"/>
    </row>
    <row r="69" spans="1:270" x14ac:dyDescent="0.25">
      <c r="A69" s="12"/>
      <c r="B69" s="12"/>
      <c r="C69" s="11"/>
      <c r="D69" s="42"/>
      <c r="E69" s="14"/>
      <c r="F69" s="14"/>
      <c r="G69" s="14"/>
      <c r="H69" s="14"/>
      <c r="I69" s="14"/>
      <c r="J69" s="14"/>
      <c r="K69" s="14"/>
      <c r="L69" s="14"/>
      <c r="M69" s="14"/>
      <c r="N69" s="14"/>
      <c r="O69" s="14"/>
      <c r="P69" s="14"/>
      <c r="Q69" s="14"/>
      <c r="R69" s="14"/>
      <c r="S69" s="14"/>
      <c r="T69" s="14"/>
      <c r="U69" s="14"/>
      <c r="V69" s="14"/>
      <c r="W69" s="12"/>
      <c r="X69" s="11"/>
      <c r="Y69" s="14"/>
      <c r="Z69" s="14"/>
      <c r="AA69" s="14"/>
      <c r="AB69" s="14"/>
      <c r="AC69" s="14"/>
      <c r="AD69" s="14"/>
      <c r="AE69" s="12"/>
      <c r="AF69" s="11"/>
      <c r="AG69" s="14"/>
      <c r="AH69" s="14"/>
      <c r="AI69" s="14"/>
      <c r="AJ69" s="14"/>
      <c r="AK69" s="14"/>
      <c r="AL69" s="14"/>
      <c r="AM69" s="12"/>
      <c r="AN69" s="11"/>
      <c r="AO69" s="14"/>
      <c r="AP69" s="14"/>
      <c r="AQ69" s="14"/>
      <c r="AR69" s="14"/>
      <c r="AS69" s="14"/>
      <c r="AT69" s="14"/>
      <c r="AU69" s="12"/>
      <c r="AV69" s="11"/>
      <c r="AW69" s="14"/>
      <c r="AX69" s="14"/>
      <c r="AY69" s="14"/>
      <c r="AZ69" s="14"/>
      <c r="BA69" s="14"/>
      <c r="BB69" s="14"/>
      <c r="BC69" s="12"/>
      <c r="BD69" s="11"/>
      <c r="BE69" s="14"/>
      <c r="BF69" s="14"/>
      <c r="BG69" s="14"/>
      <c r="BH69" s="14"/>
      <c r="BI69" s="14"/>
      <c r="BJ69" s="14"/>
      <c r="BK69" s="12"/>
      <c r="BL69" s="11"/>
      <c r="BM69" s="14"/>
      <c r="BN69" s="14"/>
      <c r="BO69" s="14"/>
      <c r="BP69" s="14"/>
      <c r="BQ69" s="14"/>
      <c r="BR69" s="14"/>
      <c r="BS69" s="12"/>
      <c r="BT69" s="11"/>
      <c r="BU69" s="14"/>
      <c r="BV69" s="14"/>
      <c r="BW69" s="14"/>
      <c r="BX69" s="14"/>
      <c r="BY69" s="14"/>
      <c r="BZ69" s="14"/>
      <c r="CA69" s="12"/>
      <c r="CB69" s="11"/>
      <c r="CC69" s="14"/>
      <c r="CD69" s="14"/>
      <c r="CE69" s="14"/>
      <c r="CF69" s="14"/>
      <c r="CG69" s="14"/>
      <c r="CH69" s="14"/>
      <c r="CI69" s="12"/>
      <c r="CJ69" s="11"/>
      <c r="CK69" s="14"/>
      <c r="CL69" s="14"/>
      <c r="CM69" s="14"/>
      <c r="CN69" s="14"/>
      <c r="CO69" s="14"/>
      <c r="CP69" s="14"/>
      <c r="CQ69" s="12"/>
      <c r="CR69" s="11"/>
      <c r="CS69" s="14"/>
      <c r="CT69" s="14"/>
      <c r="CU69" s="14"/>
      <c r="CV69" s="14"/>
      <c r="CW69" s="14"/>
      <c r="CX69" s="14"/>
      <c r="CY69" s="12"/>
      <c r="CZ69" s="11"/>
      <c r="DA69" s="14"/>
      <c r="DB69" s="14"/>
      <c r="DC69" s="14"/>
      <c r="DD69" s="14"/>
      <c r="DE69" s="14"/>
      <c r="DF69" s="14"/>
      <c r="DG69" s="12"/>
      <c r="DH69" s="11"/>
      <c r="DI69" s="14"/>
      <c r="DJ69" s="14"/>
      <c r="DK69" s="14"/>
      <c r="DL69" s="14"/>
      <c r="DM69" s="14"/>
      <c r="DN69" s="14"/>
      <c r="DO69" s="12"/>
      <c r="DP69" s="11"/>
      <c r="DQ69" s="14"/>
      <c r="DR69" s="14"/>
      <c r="DS69" s="14"/>
      <c r="DT69" s="14"/>
      <c r="DU69" s="14"/>
      <c r="DV69" s="14"/>
      <c r="DW69" s="12"/>
      <c r="DX69" s="11"/>
      <c r="DY69" s="14"/>
      <c r="DZ69" s="14"/>
      <c r="EA69" s="14"/>
      <c r="EB69" s="14"/>
      <c r="EC69" s="14"/>
      <c r="ED69" s="14"/>
      <c r="EE69" s="12"/>
      <c r="EF69" s="11"/>
      <c r="EG69" s="14"/>
      <c r="EH69" s="14"/>
      <c r="EI69" s="14"/>
      <c r="EJ69" s="14"/>
      <c r="EK69" s="14"/>
      <c r="EL69" s="14"/>
      <c r="EM69" s="12"/>
      <c r="EN69" s="11"/>
      <c r="EO69" s="14"/>
      <c r="EP69" s="14"/>
      <c r="EQ69" s="14"/>
      <c r="ER69" s="14"/>
      <c r="ES69" s="14"/>
      <c r="ET69" s="14"/>
      <c r="EU69" s="12"/>
      <c r="EV69" s="11"/>
      <c r="EW69" s="14"/>
      <c r="EX69" s="14"/>
      <c r="EY69" s="14"/>
      <c r="EZ69" s="14"/>
      <c r="FA69" s="14"/>
      <c r="FB69" s="14"/>
      <c r="FC69" s="12"/>
      <c r="FD69" s="11"/>
      <c r="FE69" s="14"/>
      <c r="FF69" s="14"/>
      <c r="FG69" s="14"/>
      <c r="FH69" s="14"/>
      <c r="FI69" s="14"/>
      <c r="FJ69" s="14"/>
      <c r="FK69" s="12"/>
      <c r="FL69" s="11"/>
      <c r="FM69" s="14"/>
      <c r="FN69" s="14"/>
      <c r="FO69" s="14"/>
      <c r="FP69" s="14"/>
      <c r="FQ69" s="14"/>
      <c r="FR69" s="14"/>
      <c r="FS69" s="12"/>
      <c r="FT69" s="11"/>
      <c r="FU69" s="14"/>
      <c r="FV69" s="14"/>
      <c r="FW69" s="14"/>
      <c r="FX69" s="14"/>
      <c r="FY69" s="14"/>
      <c r="FZ69" s="14"/>
      <c r="GA69" s="12"/>
      <c r="GB69" s="11"/>
      <c r="GC69" s="14"/>
      <c r="GD69" s="14"/>
      <c r="GE69" s="14"/>
      <c r="GF69" s="14"/>
      <c r="GG69" s="14"/>
      <c r="GH69" s="14"/>
      <c r="GI69" s="12"/>
      <c r="GJ69" s="11"/>
      <c r="GK69" s="14"/>
      <c r="GL69" s="14"/>
      <c r="GM69" s="14"/>
      <c r="GN69" s="14"/>
      <c r="GO69" s="14"/>
      <c r="GP69" s="14"/>
      <c r="GQ69" s="12"/>
      <c r="GR69" s="11"/>
      <c r="GS69" s="14"/>
      <c r="GT69" s="14"/>
      <c r="GU69" s="14"/>
      <c r="GV69" s="14"/>
      <c r="GW69" s="14"/>
      <c r="GX69" s="14"/>
      <c r="GY69" s="12"/>
      <c r="GZ69" s="11"/>
      <c r="HA69" s="14"/>
      <c r="HB69" s="14"/>
      <c r="HC69" s="14"/>
      <c r="HD69" s="14"/>
      <c r="HE69" s="14"/>
      <c r="HF69" s="14"/>
      <c r="HG69" s="12"/>
      <c r="HH69" s="11"/>
      <c r="HI69" s="14"/>
      <c r="HJ69" s="14"/>
      <c r="HK69" s="14"/>
      <c r="HL69" s="14"/>
      <c r="HM69" s="14"/>
      <c r="HN69" s="14"/>
      <c r="HO69" s="12"/>
      <c r="HP69" s="11"/>
      <c r="HQ69" s="14"/>
      <c r="HR69" s="14"/>
      <c r="HS69" s="14"/>
      <c r="HT69" s="14"/>
      <c r="HU69" s="14"/>
      <c r="HV69" s="14"/>
      <c r="HW69" s="12"/>
      <c r="HX69" s="11"/>
      <c r="HY69" s="14"/>
      <c r="HZ69" s="14"/>
      <c r="IA69" s="14"/>
      <c r="IB69" s="14"/>
      <c r="IC69" s="14"/>
      <c r="ID69" s="14"/>
      <c r="IE69" s="12"/>
      <c r="IF69" s="11"/>
      <c r="IG69" s="14"/>
      <c r="IH69" s="14"/>
      <c r="II69" s="14"/>
      <c r="IJ69" s="14"/>
      <c r="IK69" s="14"/>
      <c r="IL69" s="14"/>
      <c r="IM69" s="12"/>
      <c r="IN69" s="11"/>
      <c r="IO69" s="14"/>
      <c r="IP69" s="14"/>
      <c r="IQ69" s="14"/>
      <c r="IR69" s="14"/>
      <c r="IS69" s="14"/>
      <c r="IT69" s="14"/>
      <c r="IU69" s="12"/>
      <c r="IV69" s="11"/>
      <c r="IW69" s="14"/>
      <c r="IX69" s="14"/>
      <c r="IY69" s="14"/>
      <c r="IZ69" s="14"/>
      <c r="JA69" s="14"/>
      <c r="JB69" s="14"/>
      <c r="JC69" s="12"/>
      <c r="JD69" s="11"/>
      <c r="JE69" s="14"/>
      <c r="JF69" s="14"/>
      <c r="JG69" s="14"/>
      <c r="JH69" s="14"/>
      <c r="JI69" s="14"/>
      <c r="JJ69" s="14"/>
    </row>
    <row r="70" spans="1:270" x14ac:dyDescent="0.25">
      <c r="A70" s="12"/>
      <c r="B70" s="12"/>
      <c r="C70" s="11"/>
      <c r="D70" s="42"/>
      <c r="E70" s="14"/>
      <c r="F70" s="14"/>
      <c r="G70" s="14"/>
      <c r="H70" s="14"/>
      <c r="I70" s="14"/>
      <c r="J70" s="14"/>
      <c r="K70" s="14"/>
      <c r="L70" s="14"/>
      <c r="M70" s="14"/>
      <c r="N70" s="14"/>
      <c r="O70" s="14"/>
      <c r="P70" s="14"/>
      <c r="Q70" s="14"/>
      <c r="R70" s="14"/>
      <c r="S70" s="14"/>
      <c r="T70" s="14"/>
      <c r="U70" s="14"/>
      <c r="V70" s="14"/>
      <c r="W70" s="12"/>
      <c r="X70" s="11"/>
      <c r="Y70" s="14"/>
      <c r="Z70" s="14"/>
      <c r="AA70" s="14"/>
      <c r="AB70" s="14"/>
      <c r="AC70" s="14"/>
      <c r="AD70" s="14"/>
      <c r="AE70" s="12"/>
      <c r="AF70" s="11"/>
      <c r="AG70" s="14"/>
      <c r="AH70" s="14"/>
      <c r="AI70" s="14"/>
      <c r="AJ70" s="14"/>
      <c r="AK70" s="14"/>
      <c r="AL70" s="14"/>
      <c r="AM70" s="12"/>
      <c r="AN70" s="11"/>
      <c r="AO70" s="14"/>
      <c r="AP70" s="14"/>
      <c r="AQ70" s="14"/>
      <c r="AR70" s="14"/>
      <c r="AS70" s="14"/>
      <c r="AT70" s="14"/>
      <c r="AU70" s="12"/>
      <c r="AV70" s="11"/>
      <c r="AW70" s="14"/>
      <c r="AX70" s="14"/>
      <c r="AY70" s="14"/>
      <c r="AZ70" s="14"/>
      <c r="BA70" s="14"/>
      <c r="BB70" s="14"/>
      <c r="BC70" s="12"/>
      <c r="BD70" s="11"/>
      <c r="BE70" s="14"/>
      <c r="BF70" s="14"/>
      <c r="BG70" s="14"/>
      <c r="BH70" s="14"/>
      <c r="BI70" s="14"/>
      <c r="BJ70" s="14"/>
      <c r="BK70" s="12"/>
      <c r="BL70" s="11"/>
      <c r="BM70" s="14"/>
      <c r="BN70" s="14"/>
      <c r="BO70" s="14"/>
      <c r="BP70" s="14"/>
      <c r="BQ70" s="14"/>
      <c r="BR70" s="14"/>
      <c r="BS70" s="12"/>
      <c r="BT70" s="11"/>
      <c r="BU70" s="14"/>
      <c r="BV70" s="14"/>
      <c r="BW70" s="14"/>
      <c r="BX70" s="14"/>
      <c r="BY70" s="14"/>
      <c r="BZ70" s="14"/>
      <c r="CA70" s="12"/>
      <c r="CB70" s="11"/>
      <c r="CC70" s="14"/>
      <c r="CD70" s="14"/>
      <c r="CE70" s="14"/>
      <c r="CF70" s="14"/>
      <c r="CG70" s="14"/>
      <c r="CH70" s="14"/>
      <c r="CI70" s="12"/>
      <c r="CJ70" s="11"/>
      <c r="CK70" s="14"/>
      <c r="CL70" s="14"/>
      <c r="CM70" s="14"/>
      <c r="CN70" s="14"/>
      <c r="CO70" s="14"/>
      <c r="CP70" s="14"/>
      <c r="CQ70" s="12"/>
      <c r="CR70" s="11"/>
      <c r="CS70" s="14"/>
      <c r="CT70" s="14"/>
      <c r="CU70" s="14"/>
      <c r="CV70" s="14"/>
      <c r="CW70" s="14"/>
      <c r="CX70" s="14"/>
      <c r="CY70" s="12"/>
      <c r="CZ70" s="11"/>
      <c r="DA70" s="14"/>
      <c r="DB70" s="14"/>
      <c r="DC70" s="14"/>
      <c r="DD70" s="14"/>
      <c r="DE70" s="14"/>
      <c r="DF70" s="14"/>
      <c r="DG70" s="12"/>
      <c r="DH70" s="11"/>
      <c r="DI70" s="14"/>
      <c r="DJ70" s="14"/>
      <c r="DK70" s="14"/>
      <c r="DL70" s="14"/>
      <c r="DM70" s="14"/>
      <c r="DN70" s="14"/>
      <c r="DO70" s="12"/>
      <c r="DP70" s="11"/>
      <c r="DQ70" s="14"/>
      <c r="DR70" s="14"/>
      <c r="DS70" s="14"/>
      <c r="DT70" s="14"/>
      <c r="DU70" s="14"/>
      <c r="DV70" s="14"/>
      <c r="DW70" s="12"/>
      <c r="DX70" s="11"/>
      <c r="DY70" s="14"/>
      <c r="DZ70" s="14"/>
      <c r="EA70" s="14"/>
      <c r="EB70" s="14"/>
      <c r="EC70" s="14"/>
      <c r="ED70" s="14"/>
      <c r="EE70" s="12"/>
      <c r="EF70" s="11"/>
      <c r="EG70" s="14"/>
      <c r="EH70" s="14"/>
      <c r="EI70" s="14"/>
      <c r="EJ70" s="14"/>
      <c r="EK70" s="14"/>
      <c r="EL70" s="14"/>
      <c r="EM70" s="12"/>
      <c r="EN70" s="11"/>
      <c r="EO70" s="14"/>
      <c r="EP70" s="14"/>
      <c r="EQ70" s="14"/>
      <c r="ER70" s="14"/>
      <c r="ES70" s="14"/>
      <c r="ET70" s="14"/>
      <c r="EU70" s="12"/>
      <c r="EV70" s="11"/>
      <c r="EW70" s="14"/>
      <c r="EX70" s="14"/>
      <c r="EY70" s="14"/>
      <c r="EZ70" s="14"/>
      <c r="FA70" s="14"/>
      <c r="FB70" s="14"/>
      <c r="FC70" s="12"/>
      <c r="FD70" s="11"/>
      <c r="FE70" s="14"/>
      <c r="FF70" s="14"/>
      <c r="FG70" s="14"/>
      <c r="FH70" s="14"/>
      <c r="FI70" s="14"/>
      <c r="FJ70" s="14"/>
      <c r="FK70" s="12"/>
      <c r="FL70" s="11"/>
      <c r="FM70" s="14"/>
      <c r="FN70" s="14"/>
      <c r="FO70" s="14"/>
      <c r="FP70" s="14"/>
      <c r="FQ70" s="14"/>
      <c r="FR70" s="14"/>
      <c r="FS70" s="12"/>
      <c r="FT70" s="11"/>
      <c r="FU70" s="14"/>
      <c r="FV70" s="14"/>
      <c r="FW70" s="14"/>
      <c r="FX70" s="14"/>
      <c r="FY70" s="14"/>
      <c r="FZ70" s="14"/>
      <c r="GA70" s="12"/>
      <c r="GB70" s="11"/>
      <c r="GC70" s="14"/>
      <c r="GD70" s="14"/>
      <c r="GE70" s="14"/>
      <c r="GF70" s="14"/>
      <c r="GG70" s="14"/>
      <c r="GH70" s="14"/>
      <c r="GI70" s="12"/>
      <c r="GJ70" s="11"/>
      <c r="GK70" s="14"/>
      <c r="GL70" s="14"/>
      <c r="GM70" s="14"/>
      <c r="GN70" s="14"/>
      <c r="GO70" s="14"/>
      <c r="GP70" s="14"/>
      <c r="GQ70" s="12"/>
      <c r="GR70" s="11"/>
      <c r="GS70" s="14"/>
      <c r="GT70" s="14"/>
      <c r="GU70" s="14"/>
      <c r="GV70" s="14"/>
      <c r="GW70" s="14"/>
      <c r="GX70" s="14"/>
      <c r="GY70" s="12"/>
      <c r="GZ70" s="11"/>
      <c r="HA70" s="14"/>
      <c r="HB70" s="14"/>
      <c r="HC70" s="14"/>
      <c r="HD70" s="14"/>
      <c r="HE70" s="14"/>
      <c r="HF70" s="14"/>
      <c r="HG70" s="12"/>
      <c r="HH70" s="11"/>
      <c r="HI70" s="14"/>
      <c r="HJ70" s="14"/>
      <c r="HK70" s="14"/>
      <c r="HL70" s="14"/>
      <c r="HM70" s="14"/>
      <c r="HN70" s="14"/>
      <c r="HO70" s="12"/>
      <c r="HP70" s="11"/>
      <c r="HQ70" s="14"/>
      <c r="HR70" s="14"/>
      <c r="HS70" s="14"/>
      <c r="HT70" s="14"/>
      <c r="HU70" s="14"/>
      <c r="HV70" s="14"/>
      <c r="HW70" s="12"/>
      <c r="HX70" s="11"/>
      <c r="HY70" s="14"/>
      <c r="HZ70" s="14"/>
      <c r="IA70" s="14"/>
      <c r="IB70" s="14"/>
      <c r="IC70" s="14"/>
      <c r="ID70" s="14"/>
      <c r="IE70" s="12"/>
      <c r="IF70" s="11"/>
      <c r="IG70" s="14"/>
      <c r="IH70" s="14"/>
      <c r="II70" s="14"/>
      <c r="IJ70" s="14"/>
      <c r="IK70" s="14"/>
      <c r="IL70" s="14"/>
      <c r="IM70" s="12"/>
      <c r="IN70" s="11"/>
      <c r="IO70" s="14"/>
      <c r="IP70" s="14"/>
      <c r="IQ70" s="14"/>
      <c r="IR70" s="14"/>
      <c r="IS70" s="14"/>
      <c r="IT70" s="14"/>
      <c r="IU70" s="12"/>
      <c r="IV70" s="11"/>
      <c r="IW70" s="14"/>
      <c r="IX70" s="14"/>
      <c r="IY70" s="14"/>
      <c r="IZ70" s="14"/>
      <c r="JA70" s="14"/>
      <c r="JB70" s="14"/>
      <c r="JC70" s="12"/>
      <c r="JD70" s="11"/>
      <c r="JE70" s="14"/>
      <c r="JF70" s="14"/>
      <c r="JG70" s="14"/>
      <c r="JH70" s="14"/>
      <c r="JI70" s="14"/>
      <c r="JJ70" s="14"/>
    </row>
    <row r="71" spans="1:270" x14ac:dyDescent="0.25">
      <c r="A71" s="12"/>
      <c r="B71" s="12"/>
      <c r="C71" s="11"/>
      <c r="D71" s="42"/>
      <c r="E71" s="14"/>
      <c r="F71" s="14"/>
      <c r="G71" s="14"/>
      <c r="H71" s="14"/>
      <c r="I71" s="14"/>
      <c r="J71" s="14"/>
      <c r="K71" s="14"/>
      <c r="L71" s="14"/>
      <c r="M71" s="14"/>
      <c r="N71" s="14"/>
      <c r="O71" s="14"/>
      <c r="P71" s="14"/>
      <c r="Q71" s="14"/>
      <c r="R71" s="14"/>
      <c r="S71" s="14"/>
      <c r="T71" s="14"/>
      <c r="U71" s="14"/>
      <c r="V71" s="14"/>
      <c r="W71" s="12"/>
      <c r="X71" s="11"/>
      <c r="Y71" s="14"/>
      <c r="Z71" s="14"/>
      <c r="AA71" s="14"/>
      <c r="AB71" s="14"/>
      <c r="AC71" s="14"/>
      <c r="AD71" s="14"/>
      <c r="AE71" s="12"/>
      <c r="AF71" s="11"/>
      <c r="AG71" s="14"/>
      <c r="AH71" s="14"/>
      <c r="AI71" s="14"/>
      <c r="AJ71" s="14"/>
      <c r="AK71" s="14"/>
      <c r="AL71" s="14"/>
      <c r="AM71" s="12"/>
      <c r="AN71" s="11"/>
      <c r="AO71" s="14"/>
      <c r="AP71" s="14"/>
      <c r="AQ71" s="14"/>
      <c r="AR71" s="14"/>
      <c r="AS71" s="14"/>
      <c r="AT71" s="14"/>
      <c r="AU71" s="12"/>
      <c r="AV71" s="11"/>
      <c r="AW71" s="14"/>
      <c r="AX71" s="14"/>
      <c r="AY71" s="14"/>
      <c r="AZ71" s="14"/>
      <c r="BA71" s="14"/>
      <c r="BB71" s="14"/>
      <c r="BC71" s="12"/>
      <c r="BD71" s="11"/>
      <c r="BE71" s="14"/>
      <c r="BF71" s="14"/>
      <c r="BG71" s="14"/>
      <c r="BH71" s="14"/>
      <c r="BI71" s="14"/>
      <c r="BJ71" s="14"/>
      <c r="BK71" s="12"/>
      <c r="BL71" s="11"/>
      <c r="BM71" s="14"/>
      <c r="BN71" s="14"/>
      <c r="BO71" s="14"/>
      <c r="BP71" s="14"/>
      <c r="BQ71" s="14"/>
      <c r="BR71" s="14"/>
      <c r="BS71" s="12"/>
      <c r="BT71" s="11"/>
      <c r="BU71" s="14"/>
      <c r="BV71" s="14"/>
      <c r="BW71" s="14"/>
      <c r="BX71" s="14"/>
      <c r="BY71" s="14"/>
      <c r="BZ71" s="14"/>
      <c r="CA71" s="12"/>
      <c r="CB71" s="11"/>
      <c r="CC71" s="14"/>
      <c r="CD71" s="14"/>
      <c r="CE71" s="14"/>
      <c r="CF71" s="14"/>
      <c r="CG71" s="14"/>
      <c r="CH71" s="14"/>
      <c r="CI71" s="12"/>
      <c r="CJ71" s="11"/>
      <c r="CK71" s="14"/>
      <c r="CL71" s="14"/>
      <c r="CM71" s="14"/>
      <c r="CN71" s="14"/>
      <c r="CO71" s="14"/>
      <c r="CP71" s="14"/>
      <c r="CQ71" s="12"/>
      <c r="CR71" s="11"/>
      <c r="CS71" s="14"/>
      <c r="CT71" s="14"/>
      <c r="CU71" s="14"/>
      <c r="CV71" s="14"/>
      <c r="CW71" s="14"/>
      <c r="CX71" s="14"/>
      <c r="CY71" s="12"/>
      <c r="CZ71" s="11"/>
      <c r="DA71" s="14"/>
      <c r="DB71" s="14"/>
      <c r="DC71" s="14"/>
      <c r="DD71" s="14"/>
      <c r="DE71" s="14"/>
      <c r="DF71" s="14"/>
      <c r="DG71" s="12"/>
      <c r="DH71" s="11"/>
      <c r="DI71" s="14"/>
      <c r="DJ71" s="14"/>
      <c r="DK71" s="14"/>
      <c r="DL71" s="14"/>
      <c r="DM71" s="14"/>
      <c r="DN71" s="14"/>
      <c r="DO71" s="12"/>
      <c r="DP71" s="11"/>
      <c r="DQ71" s="14"/>
      <c r="DR71" s="14"/>
      <c r="DS71" s="14"/>
      <c r="DT71" s="14"/>
      <c r="DU71" s="14"/>
      <c r="DV71" s="14"/>
      <c r="DW71" s="12"/>
      <c r="DX71" s="11"/>
      <c r="DY71" s="14"/>
      <c r="DZ71" s="14"/>
      <c r="EA71" s="14"/>
      <c r="EB71" s="14"/>
      <c r="EC71" s="14"/>
      <c r="ED71" s="14"/>
      <c r="EE71" s="12"/>
      <c r="EF71" s="11"/>
      <c r="EG71" s="14"/>
      <c r="EH71" s="14"/>
      <c r="EI71" s="14"/>
      <c r="EJ71" s="14"/>
      <c r="EK71" s="14"/>
      <c r="EL71" s="14"/>
      <c r="EM71" s="12"/>
      <c r="EN71" s="11"/>
      <c r="EO71" s="14"/>
      <c r="EP71" s="14"/>
      <c r="EQ71" s="14"/>
      <c r="ER71" s="14"/>
      <c r="ES71" s="14"/>
      <c r="ET71" s="14"/>
      <c r="EU71" s="12"/>
      <c r="EV71" s="11"/>
      <c r="EW71" s="14"/>
      <c r="EX71" s="14"/>
      <c r="EY71" s="14"/>
      <c r="EZ71" s="14"/>
      <c r="FA71" s="14"/>
      <c r="FB71" s="14"/>
      <c r="FC71" s="12"/>
      <c r="FD71" s="11"/>
      <c r="FE71" s="14"/>
      <c r="FF71" s="14"/>
      <c r="FG71" s="14"/>
      <c r="FH71" s="14"/>
      <c r="FI71" s="14"/>
      <c r="FJ71" s="14"/>
      <c r="FK71" s="12"/>
      <c r="FL71" s="11"/>
      <c r="FM71" s="14"/>
      <c r="FN71" s="14"/>
      <c r="FO71" s="14"/>
      <c r="FP71" s="14"/>
      <c r="FQ71" s="14"/>
      <c r="FR71" s="14"/>
      <c r="FS71" s="12"/>
      <c r="FT71" s="11"/>
      <c r="FU71" s="14"/>
      <c r="FV71" s="14"/>
      <c r="FW71" s="14"/>
      <c r="FX71" s="14"/>
      <c r="FY71" s="14"/>
      <c r="FZ71" s="14"/>
      <c r="GA71" s="12"/>
      <c r="GB71" s="11"/>
      <c r="GC71" s="14"/>
      <c r="GD71" s="14"/>
      <c r="GE71" s="14"/>
      <c r="GF71" s="14"/>
      <c r="GG71" s="14"/>
      <c r="GH71" s="14"/>
      <c r="GI71" s="12"/>
      <c r="GJ71" s="11"/>
      <c r="GK71" s="14"/>
      <c r="GL71" s="14"/>
      <c r="GM71" s="14"/>
      <c r="GN71" s="14"/>
      <c r="GO71" s="14"/>
      <c r="GP71" s="14"/>
      <c r="GQ71" s="12"/>
      <c r="GR71" s="11"/>
      <c r="GS71" s="14"/>
      <c r="GT71" s="14"/>
      <c r="GU71" s="14"/>
      <c r="GV71" s="14"/>
      <c r="GW71" s="14"/>
      <c r="GX71" s="14"/>
      <c r="GY71" s="12"/>
      <c r="GZ71" s="11"/>
      <c r="HA71" s="14"/>
      <c r="HB71" s="14"/>
      <c r="HC71" s="14"/>
      <c r="HD71" s="14"/>
      <c r="HE71" s="14"/>
      <c r="HF71" s="14"/>
      <c r="HG71" s="12"/>
      <c r="HH71" s="11"/>
      <c r="HI71" s="14"/>
      <c r="HJ71" s="14"/>
      <c r="HK71" s="14"/>
      <c r="HL71" s="14"/>
      <c r="HM71" s="14"/>
      <c r="HN71" s="14"/>
      <c r="HO71" s="12"/>
      <c r="HP71" s="11"/>
      <c r="HQ71" s="14"/>
      <c r="HR71" s="14"/>
      <c r="HS71" s="14"/>
      <c r="HT71" s="14"/>
      <c r="HU71" s="14"/>
      <c r="HV71" s="14"/>
      <c r="HW71" s="12"/>
      <c r="HX71" s="11"/>
      <c r="HY71" s="14"/>
      <c r="HZ71" s="14"/>
      <c r="IA71" s="14"/>
      <c r="IB71" s="14"/>
      <c r="IC71" s="14"/>
      <c r="ID71" s="14"/>
      <c r="IE71" s="12"/>
      <c r="IF71" s="11"/>
      <c r="IG71" s="14"/>
      <c r="IH71" s="14"/>
      <c r="II71" s="14"/>
      <c r="IJ71" s="14"/>
      <c r="IK71" s="14"/>
      <c r="IL71" s="14"/>
      <c r="IM71" s="12"/>
      <c r="IN71" s="11"/>
      <c r="IO71" s="14"/>
      <c r="IP71" s="14"/>
      <c r="IQ71" s="14"/>
      <c r="IR71" s="14"/>
      <c r="IS71" s="14"/>
      <c r="IT71" s="14"/>
      <c r="IU71" s="12"/>
      <c r="IV71" s="11"/>
      <c r="IW71" s="14"/>
      <c r="IX71" s="14"/>
      <c r="IY71" s="14"/>
      <c r="IZ71" s="14"/>
      <c r="JA71" s="14"/>
      <c r="JB71" s="14"/>
      <c r="JC71" s="12"/>
      <c r="JD71" s="11"/>
      <c r="JE71" s="14"/>
      <c r="JF71" s="14"/>
      <c r="JG71" s="14"/>
      <c r="JH71" s="14"/>
      <c r="JI71" s="14"/>
      <c r="JJ71" s="14"/>
    </row>
    <row r="72" spans="1:270" x14ac:dyDescent="0.25">
      <c r="A72" s="12"/>
      <c r="B72" s="12"/>
      <c r="C72" s="11"/>
      <c r="D72" s="42"/>
      <c r="E72" s="14"/>
      <c r="F72" s="14"/>
      <c r="G72" s="14"/>
      <c r="H72" s="14"/>
      <c r="I72" s="14"/>
      <c r="J72" s="14"/>
      <c r="K72" s="14"/>
      <c r="L72" s="14"/>
      <c r="M72" s="14"/>
      <c r="N72" s="14"/>
      <c r="O72" s="14"/>
      <c r="P72" s="14"/>
      <c r="Q72" s="14"/>
      <c r="R72" s="14"/>
      <c r="S72" s="14"/>
      <c r="T72" s="14"/>
      <c r="U72" s="14"/>
      <c r="V72" s="14"/>
      <c r="W72" s="12"/>
      <c r="X72" s="11"/>
      <c r="Y72" s="14"/>
      <c r="Z72" s="14"/>
      <c r="AA72" s="14"/>
      <c r="AB72" s="14"/>
      <c r="AC72" s="14"/>
      <c r="AD72" s="14"/>
      <c r="AE72" s="12"/>
      <c r="AF72" s="11"/>
      <c r="AG72" s="14"/>
      <c r="AH72" s="14"/>
      <c r="AI72" s="14"/>
      <c r="AJ72" s="14"/>
      <c r="AK72" s="14"/>
      <c r="AL72" s="14"/>
      <c r="AM72" s="12"/>
      <c r="AN72" s="11"/>
      <c r="AO72" s="14"/>
      <c r="AP72" s="14"/>
      <c r="AQ72" s="14"/>
      <c r="AR72" s="14"/>
      <c r="AS72" s="14"/>
      <c r="AT72" s="14"/>
      <c r="AU72" s="12"/>
      <c r="AV72" s="11"/>
      <c r="AW72" s="14"/>
      <c r="AX72" s="14"/>
      <c r="AY72" s="14"/>
      <c r="AZ72" s="14"/>
      <c r="BA72" s="14"/>
      <c r="BB72" s="14"/>
      <c r="BC72" s="12"/>
      <c r="BD72" s="11"/>
      <c r="BE72" s="14"/>
      <c r="BF72" s="14"/>
      <c r="BG72" s="14"/>
      <c r="BH72" s="14"/>
      <c r="BI72" s="14"/>
      <c r="BJ72" s="14"/>
      <c r="BK72" s="12"/>
      <c r="BL72" s="11"/>
      <c r="BM72" s="14"/>
      <c r="BN72" s="14"/>
      <c r="BO72" s="14"/>
      <c r="BP72" s="14"/>
      <c r="BQ72" s="14"/>
      <c r="BR72" s="14"/>
      <c r="BS72" s="12"/>
      <c r="BT72" s="11"/>
      <c r="BU72" s="14"/>
      <c r="BV72" s="14"/>
      <c r="BW72" s="14"/>
      <c r="BX72" s="14"/>
      <c r="BY72" s="14"/>
      <c r="BZ72" s="14"/>
      <c r="CA72" s="12"/>
      <c r="CB72" s="11"/>
      <c r="CC72" s="14"/>
      <c r="CD72" s="14"/>
      <c r="CE72" s="14"/>
      <c r="CF72" s="14"/>
      <c r="CG72" s="14"/>
      <c r="CH72" s="14"/>
      <c r="CI72" s="12"/>
      <c r="CJ72" s="11"/>
      <c r="CK72" s="14"/>
      <c r="CL72" s="14"/>
      <c r="CM72" s="14"/>
      <c r="CN72" s="14"/>
      <c r="CO72" s="14"/>
      <c r="CP72" s="14"/>
      <c r="CQ72" s="12"/>
      <c r="CR72" s="11"/>
      <c r="CS72" s="14"/>
      <c r="CT72" s="14"/>
      <c r="CU72" s="14"/>
      <c r="CV72" s="14"/>
      <c r="CW72" s="14"/>
      <c r="CX72" s="14"/>
      <c r="CY72" s="12"/>
      <c r="CZ72" s="11"/>
      <c r="DA72" s="14"/>
      <c r="DB72" s="14"/>
      <c r="DC72" s="14"/>
      <c r="DD72" s="14"/>
      <c r="DE72" s="14"/>
      <c r="DF72" s="14"/>
      <c r="DG72" s="12"/>
      <c r="DH72" s="11"/>
      <c r="DI72" s="14"/>
      <c r="DJ72" s="14"/>
      <c r="DK72" s="14"/>
      <c r="DL72" s="14"/>
      <c r="DM72" s="14"/>
      <c r="DN72" s="14"/>
      <c r="DO72" s="12"/>
      <c r="DP72" s="11"/>
      <c r="DQ72" s="14"/>
      <c r="DR72" s="14"/>
      <c r="DS72" s="14"/>
      <c r="DT72" s="14"/>
      <c r="DU72" s="14"/>
      <c r="DV72" s="14"/>
      <c r="DW72" s="12"/>
      <c r="DX72" s="11"/>
      <c r="DY72" s="14"/>
      <c r="DZ72" s="14"/>
      <c r="EA72" s="14"/>
      <c r="EB72" s="14"/>
      <c r="EC72" s="14"/>
      <c r="ED72" s="14"/>
      <c r="EE72" s="12"/>
      <c r="EF72" s="11"/>
      <c r="EG72" s="14"/>
      <c r="EH72" s="14"/>
      <c r="EI72" s="14"/>
      <c r="EJ72" s="14"/>
      <c r="EK72" s="14"/>
      <c r="EL72" s="14"/>
      <c r="EM72" s="12"/>
      <c r="EN72" s="11"/>
      <c r="EO72" s="14"/>
      <c r="EP72" s="14"/>
      <c r="EQ72" s="14"/>
      <c r="ER72" s="14"/>
      <c r="ES72" s="14"/>
      <c r="ET72" s="14"/>
      <c r="EU72" s="12"/>
      <c r="EV72" s="11"/>
      <c r="EW72" s="14"/>
      <c r="EX72" s="14"/>
      <c r="EY72" s="14"/>
      <c r="EZ72" s="14"/>
      <c r="FA72" s="14"/>
      <c r="FB72" s="14"/>
      <c r="FC72" s="12"/>
      <c r="FD72" s="11"/>
      <c r="FE72" s="14"/>
      <c r="FF72" s="14"/>
      <c r="FG72" s="14"/>
      <c r="FH72" s="14"/>
      <c r="FI72" s="14"/>
      <c r="FJ72" s="14"/>
      <c r="FK72" s="12"/>
      <c r="FL72" s="11"/>
      <c r="FM72" s="14"/>
      <c r="FN72" s="14"/>
      <c r="FO72" s="14"/>
      <c r="FP72" s="14"/>
      <c r="FQ72" s="14"/>
      <c r="FR72" s="14"/>
      <c r="FS72" s="12"/>
      <c r="FT72" s="11"/>
      <c r="FU72" s="14"/>
      <c r="FV72" s="14"/>
      <c r="FW72" s="14"/>
      <c r="FX72" s="14"/>
      <c r="FY72" s="14"/>
      <c r="FZ72" s="14"/>
      <c r="GA72" s="12"/>
      <c r="GB72" s="11"/>
      <c r="GC72" s="14"/>
      <c r="GD72" s="14"/>
      <c r="GE72" s="14"/>
      <c r="GF72" s="14"/>
      <c r="GG72" s="14"/>
      <c r="GH72" s="14"/>
      <c r="GI72" s="12"/>
      <c r="GJ72" s="11"/>
      <c r="GK72" s="14"/>
      <c r="GL72" s="14"/>
      <c r="GM72" s="14"/>
      <c r="GN72" s="14"/>
      <c r="GO72" s="14"/>
      <c r="GP72" s="14"/>
      <c r="GQ72" s="12"/>
      <c r="GR72" s="11"/>
      <c r="GS72" s="14"/>
      <c r="GT72" s="14"/>
      <c r="GU72" s="14"/>
      <c r="GV72" s="14"/>
      <c r="GW72" s="14"/>
      <c r="GX72" s="14"/>
      <c r="GY72" s="12"/>
      <c r="GZ72" s="11"/>
      <c r="HA72" s="14"/>
      <c r="HB72" s="14"/>
      <c r="HC72" s="14"/>
      <c r="HD72" s="14"/>
      <c r="HE72" s="14"/>
      <c r="HF72" s="14"/>
      <c r="HG72" s="12"/>
      <c r="HH72" s="11"/>
      <c r="HI72" s="14"/>
      <c r="HJ72" s="14"/>
      <c r="HK72" s="14"/>
      <c r="HL72" s="14"/>
      <c r="HM72" s="14"/>
      <c r="HN72" s="14"/>
      <c r="HO72" s="12"/>
      <c r="HP72" s="11"/>
      <c r="HQ72" s="14"/>
      <c r="HR72" s="14"/>
      <c r="HS72" s="14"/>
      <c r="HT72" s="14"/>
      <c r="HU72" s="14"/>
      <c r="HV72" s="14"/>
      <c r="HW72" s="12"/>
      <c r="HX72" s="11"/>
      <c r="HY72" s="14"/>
      <c r="HZ72" s="14"/>
      <c r="IA72" s="14"/>
      <c r="IB72" s="14"/>
      <c r="IC72" s="14"/>
      <c r="ID72" s="14"/>
      <c r="IE72" s="12"/>
      <c r="IF72" s="11"/>
      <c r="IG72" s="14"/>
      <c r="IH72" s="14"/>
      <c r="II72" s="14"/>
      <c r="IJ72" s="14"/>
      <c r="IK72" s="14"/>
      <c r="IL72" s="14"/>
      <c r="IM72" s="12"/>
      <c r="IN72" s="11"/>
      <c r="IO72" s="14"/>
      <c r="IP72" s="14"/>
      <c r="IQ72" s="14"/>
      <c r="IR72" s="14"/>
      <c r="IS72" s="14"/>
      <c r="IT72" s="14"/>
      <c r="IU72" s="12"/>
      <c r="IV72" s="11"/>
      <c r="IW72" s="14"/>
      <c r="IX72" s="14"/>
      <c r="IY72" s="14"/>
      <c r="IZ72" s="14"/>
      <c r="JA72" s="14"/>
      <c r="JB72" s="14"/>
      <c r="JC72" s="12"/>
      <c r="JD72" s="11"/>
      <c r="JE72" s="14"/>
      <c r="JF72" s="14"/>
      <c r="JG72" s="14"/>
      <c r="JH72" s="14"/>
      <c r="JI72" s="14"/>
      <c r="JJ72" s="14"/>
    </row>
    <row r="73" spans="1:270" x14ac:dyDescent="0.25">
      <c r="A73" s="12"/>
      <c r="B73" s="12"/>
      <c r="C73" s="11"/>
      <c r="D73" s="42"/>
      <c r="E73" s="14"/>
      <c r="F73" s="14"/>
      <c r="G73" s="14"/>
      <c r="H73" s="14"/>
      <c r="I73" s="14"/>
      <c r="J73" s="14"/>
      <c r="K73" s="14"/>
      <c r="L73" s="14"/>
      <c r="M73" s="14"/>
      <c r="N73" s="14"/>
      <c r="O73" s="14"/>
      <c r="P73" s="14"/>
      <c r="Q73" s="14"/>
      <c r="R73" s="14"/>
      <c r="S73" s="14"/>
      <c r="T73" s="14"/>
      <c r="U73" s="14"/>
      <c r="V73" s="14"/>
      <c r="W73" s="12"/>
      <c r="X73" s="11"/>
      <c r="Y73" s="14"/>
      <c r="Z73" s="14"/>
      <c r="AA73" s="14"/>
      <c r="AB73" s="14"/>
      <c r="AC73" s="14"/>
      <c r="AD73" s="14"/>
      <c r="AE73" s="12"/>
      <c r="AF73" s="11"/>
      <c r="AG73" s="14"/>
      <c r="AH73" s="14"/>
      <c r="AI73" s="14"/>
      <c r="AJ73" s="14"/>
      <c r="AK73" s="14"/>
      <c r="AL73" s="14"/>
      <c r="AM73" s="12"/>
      <c r="AN73" s="11"/>
      <c r="AO73" s="14"/>
      <c r="AP73" s="14"/>
      <c r="AQ73" s="14"/>
      <c r="AR73" s="14"/>
      <c r="AS73" s="14"/>
      <c r="AT73" s="14"/>
      <c r="AU73" s="12"/>
      <c r="AV73" s="11"/>
      <c r="AW73" s="14"/>
      <c r="AX73" s="14"/>
      <c r="AY73" s="14"/>
      <c r="AZ73" s="14"/>
      <c r="BA73" s="14"/>
      <c r="BB73" s="14"/>
      <c r="BC73" s="12"/>
      <c r="BD73" s="11"/>
      <c r="BE73" s="14"/>
      <c r="BF73" s="14"/>
      <c r="BG73" s="14"/>
      <c r="BH73" s="14"/>
      <c r="BI73" s="14"/>
      <c r="BJ73" s="14"/>
      <c r="BK73" s="12"/>
      <c r="BL73" s="11"/>
      <c r="BM73" s="14"/>
      <c r="BN73" s="14"/>
      <c r="BO73" s="14"/>
      <c r="BP73" s="14"/>
      <c r="BQ73" s="14"/>
      <c r="BR73" s="14"/>
      <c r="BS73" s="12"/>
      <c r="BT73" s="11"/>
      <c r="BU73" s="14"/>
      <c r="BV73" s="14"/>
      <c r="BW73" s="14"/>
      <c r="BX73" s="14"/>
      <c r="BY73" s="14"/>
      <c r="BZ73" s="14"/>
      <c r="CA73" s="12"/>
      <c r="CB73" s="11"/>
      <c r="CC73" s="14"/>
      <c r="CD73" s="14"/>
      <c r="CE73" s="14"/>
      <c r="CF73" s="14"/>
      <c r="CG73" s="14"/>
      <c r="CH73" s="14"/>
      <c r="CI73" s="12"/>
      <c r="CJ73" s="11"/>
      <c r="CK73" s="14"/>
      <c r="CL73" s="14"/>
      <c r="CM73" s="14"/>
      <c r="CN73" s="14"/>
      <c r="CO73" s="14"/>
      <c r="CP73" s="14"/>
      <c r="CQ73" s="12"/>
      <c r="CR73" s="11"/>
      <c r="CS73" s="14"/>
      <c r="CT73" s="14"/>
      <c r="CU73" s="14"/>
      <c r="CV73" s="14"/>
      <c r="CW73" s="14"/>
      <c r="CX73" s="14"/>
      <c r="CY73" s="12"/>
      <c r="CZ73" s="11"/>
      <c r="DA73" s="14"/>
      <c r="DB73" s="14"/>
      <c r="DC73" s="14"/>
      <c r="DD73" s="14"/>
      <c r="DE73" s="14"/>
      <c r="DF73" s="14"/>
      <c r="DG73" s="12"/>
      <c r="DH73" s="11"/>
      <c r="DI73" s="14"/>
      <c r="DJ73" s="14"/>
      <c r="DK73" s="14"/>
      <c r="DL73" s="14"/>
      <c r="DM73" s="14"/>
      <c r="DN73" s="14"/>
      <c r="DO73" s="12"/>
      <c r="DP73" s="11"/>
      <c r="DQ73" s="14"/>
      <c r="DR73" s="14"/>
      <c r="DS73" s="14"/>
      <c r="DT73" s="14"/>
      <c r="DU73" s="14"/>
      <c r="DV73" s="14"/>
      <c r="DW73" s="12"/>
      <c r="DX73" s="11"/>
      <c r="DY73" s="14"/>
      <c r="DZ73" s="14"/>
      <c r="EA73" s="14"/>
      <c r="EB73" s="14"/>
      <c r="EC73" s="14"/>
      <c r="ED73" s="14"/>
      <c r="EE73" s="12"/>
      <c r="EF73" s="11"/>
      <c r="EG73" s="14"/>
      <c r="EH73" s="14"/>
      <c r="EI73" s="14"/>
      <c r="EJ73" s="14"/>
      <c r="EK73" s="14"/>
      <c r="EL73" s="14"/>
      <c r="EM73" s="12"/>
      <c r="EN73" s="11"/>
      <c r="EO73" s="14"/>
      <c r="EP73" s="14"/>
      <c r="EQ73" s="14"/>
      <c r="ER73" s="14"/>
      <c r="ES73" s="14"/>
      <c r="ET73" s="14"/>
      <c r="EU73" s="12"/>
      <c r="EV73" s="11"/>
      <c r="EW73" s="14"/>
      <c r="EX73" s="14"/>
      <c r="EY73" s="14"/>
      <c r="EZ73" s="14"/>
      <c r="FA73" s="14"/>
      <c r="FB73" s="14"/>
      <c r="FC73" s="12"/>
      <c r="FD73" s="11"/>
      <c r="FE73" s="14"/>
      <c r="FF73" s="14"/>
      <c r="FG73" s="14"/>
      <c r="FH73" s="14"/>
      <c r="FI73" s="14"/>
      <c r="FJ73" s="14"/>
      <c r="FK73" s="12"/>
      <c r="FL73" s="11"/>
      <c r="FM73" s="14"/>
      <c r="FN73" s="14"/>
      <c r="FO73" s="14"/>
      <c r="FP73" s="14"/>
      <c r="FQ73" s="14"/>
      <c r="FR73" s="14"/>
      <c r="FS73" s="12"/>
      <c r="FT73" s="11"/>
      <c r="FU73" s="14"/>
      <c r="FV73" s="14"/>
      <c r="FW73" s="14"/>
      <c r="FX73" s="14"/>
      <c r="FY73" s="14"/>
      <c r="FZ73" s="14"/>
      <c r="GA73" s="12"/>
      <c r="GB73" s="11"/>
      <c r="GC73" s="14"/>
      <c r="GD73" s="14"/>
      <c r="GE73" s="14"/>
      <c r="GF73" s="14"/>
      <c r="GG73" s="14"/>
      <c r="GH73" s="14"/>
      <c r="GI73" s="12"/>
      <c r="GJ73" s="11"/>
      <c r="GK73" s="14"/>
      <c r="GL73" s="14"/>
      <c r="GM73" s="14"/>
      <c r="GN73" s="14"/>
      <c r="GO73" s="14"/>
      <c r="GP73" s="14"/>
      <c r="GQ73" s="12"/>
      <c r="GR73" s="11"/>
      <c r="GS73" s="14"/>
      <c r="GT73" s="14"/>
      <c r="GU73" s="14"/>
      <c r="GV73" s="14"/>
      <c r="GW73" s="14"/>
      <c r="GX73" s="14"/>
      <c r="GY73" s="12"/>
      <c r="GZ73" s="11"/>
      <c r="HA73" s="14"/>
      <c r="HB73" s="14"/>
      <c r="HC73" s="14"/>
      <c r="HD73" s="14"/>
      <c r="HE73" s="14"/>
      <c r="HF73" s="14"/>
      <c r="HG73" s="12"/>
      <c r="HH73" s="11"/>
      <c r="HI73" s="14"/>
      <c r="HJ73" s="14"/>
      <c r="HK73" s="14"/>
      <c r="HL73" s="14"/>
      <c r="HM73" s="14"/>
      <c r="HN73" s="14"/>
      <c r="HO73" s="12"/>
      <c r="HP73" s="11"/>
      <c r="HQ73" s="14"/>
      <c r="HR73" s="14"/>
      <c r="HS73" s="14"/>
      <c r="HT73" s="14"/>
      <c r="HU73" s="14"/>
      <c r="HV73" s="14"/>
      <c r="HW73" s="12"/>
      <c r="HX73" s="11"/>
      <c r="HY73" s="14"/>
      <c r="HZ73" s="14"/>
      <c r="IA73" s="14"/>
      <c r="IB73" s="14"/>
      <c r="IC73" s="14"/>
      <c r="ID73" s="14"/>
      <c r="IE73" s="12"/>
      <c r="IF73" s="11"/>
      <c r="IG73" s="14"/>
      <c r="IH73" s="14"/>
      <c r="II73" s="14"/>
      <c r="IJ73" s="14"/>
      <c r="IK73" s="14"/>
      <c r="IL73" s="14"/>
      <c r="IM73" s="12"/>
      <c r="IN73" s="11"/>
      <c r="IO73" s="14"/>
      <c r="IP73" s="14"/>
      <c r="IQ73" s="14"/>
      <c r="IR73" s="14"/>
      <c r="IS73" s="14"/>
      <c r="IT73" s="14"/>
      <c r="IU73" s="12"/>
      <c r="IV73" s="11"/>
      <c r="IW73" s="14"/>
      <c r="IX73" s="14"/>
      <c r="IY73" s="14"/>
      <c r="IZ73" s="14"/>
      <c r="JA73" s="14"/>
      <c r="JB73" s="14"/>
      <c r="JC73" s="12"/>
      <c r="JD73" s="11"/>
      <c r="JE73" s="14"/>
      <c r="JF73" s="14"/>
      <c r="JG73" s="14"/>
      <c r="JH73" s="14"/>
      <c r="JI73" s="14"/>
      <c r="JJ73" s="14"/>
    </row>
    <row r="74" spans="1:270" x14ac:dyDescent="0.25">
      <c r="A74" s="12"/>
      <c r="B74" s="12"/>
      <c r="C74" s="11"/>
      <c r="D74" s="42"/>
      <c r="E74" s="24"/>
      <c r="F74" s="24"/>
      <c r="G74" s="24"/>
      <c r="H74" s="24"/>
      <c r="I74" s="24"/>
      <c r="J74" s="24"/>
      <c r="K74" s="24"/>
      <c r="L74" s="24"/>
      <c r="M74" s="24"/>
      <c r="N74" s="24"/>
      <c r="O74" s="24"/>
      <c r="P74" s="24"/>
      <c r="Q74" s="24"/>
      <c r="R74" s="24"/>
      <c r="S74" s="24"/>
      <c r="T74" s="24"/>
      <c r="U74" s="24"/>
      <c r="V74" s="24"/>
      <c r="W74" s="12"/>
      <c r="X74" s="11"/>
      <c r="Y74" s="24"/>
      <c r="Z74" s="24"/>
      <c r="AA74" s="24"/>
      <c r="AB74" s="24"/>
      <c r="AC74" s="24"/>
      <c r="AD74" s="24"/>
      <c r="AE74" s="12"/>
      <c r="AF74" s="11"/>
      <c r="AG74" s="24"/>
      <c r="AH74" s="24"/>
      <c r="AI74" s="24"/>
      <c r="AJ74" s="24"/>
      <c r="AK74" s="24"/>
      <c r="AL74" s="24"/>
      <c r="AM74" s="12"/>
      <c r="AN74" s="11"/>
      <c r="AO74" s="24"/>
      <c r="AP74" s="24"/>
      <c r="AQ74" s="24"/>
      <c r="AR74" s="24"/>
      <c r="AS74" s="24"/>
      <c r="AT74" s="24"/>
      <c r="AU74" s="12"/>
      <c r="AV74" s="11"/>
      <c r="AW74" s="24"/>
      <c r="AX74" s="24"/>
      <c r="AY74" s="24"/>
      <c r="AZ74" s="24"/>
      <c r="BA74" s="24"/>
      <c r="BB74" s="24"/>
      <c r="BC74" s="12"/>
      <c r="BD74" s="11"/>
      <c r="BE74" s="24"/>
      <c r="BF74" s="24"/>
      <c r="BG74" s="24"/>
      <c r="BH74" s="24"/>
      <c r="BI74" s="24"/>
      <c r="BJ74" s="24"/>
      <c r="BK74" s="12"/>
      <c r="BL74" s="11"/>
      <c r="BM74" s="24"/>
      <c r="BN74" s="24"/>
      <c r="BO74" s="24"/>
      <c r="BP74" s="24"/>
      <c r="BQ74" s="24"/>
      <c r="BR74" s="24"/>
      <c r="BS74" s="12"/>
      <c r="BT74" s="11"/>
      <c r="BU74" s="24"/>
      <c r="BV74" s="24"/>
      <c r="BW74" s="24"/>
      <c r="BX74" s="24"/>
      <c r="BY74" s="24"/>
      <c r="BZ74" s="24"/>
      <c r="CA74" s="12"/>
      <c r="CB74" s="11"/>
      <c r="CC74" s="24"/>
      <c r="CD74" s="24"/>
      <c r="CE74" s="24"/>
      <c r="CF74" s="24"/>
      <c r="CG74" s="24"/>
      <c r="CH74" s="24"/>
      <c r="CI74" s="12"/>
      <c r="CJ74" s="11"/>
      <c r="CK74" s="24"/>
      <c r="CL74" s="24"/>
      <c r="CM74" s="24"/>
      <c r="CN74" s="24"/>
      <c r="CO74" s="24"/>
      <c r="CP74" s="24"/>
      <c r="CQ74" s="12"/>
      <c r="CR74" s="11"/>
      <c r="CS74" s="24"/>
      <c r="CT74" s="24"/>
      <c r="CU74" s="24"/>
      <c r="CV74" s="24"/>
      <c r="CW74" s="24"/>
      <c r="CX74" s="24"/>
      <c r="CY74" s="12"/>
      <c r="CZ74" s="11"/>
      <c r="DA74" s="24"/>
      <c r="DB74" s="24"/>
      <c r="DC74" s="24"/>
      <c r="DD74" s="24"/>
      <c r="DE74" s="24"/>
      <c r="DF74" s="24"/>
      <c r="DG74" s="12"/>
      <c r="DH74" s="11"/>
      <c r="DI74" s="24"/>
      <c r="DJ74" s="24"/>
      <c r="DK74" s="24"/>
      <c r="DL74" s="24"/>
      <c r="DM74" s="24"/>
      <c r="DN74" s="24"/>
      <c r="DO74" s="12"/>
      <c r="DP74" s="11"/>
      <c r="DQ74" s="24"/>
      <c r="DR74" s="24"/>
      <c r="DS74" s="24"/>
      <c r="DT74" s="24"/>
      <c r="DU74" s="24"/>
      <c r="DV74" s="24"/>
      <c r="DW74" s="12"/>
      <c r="DX74" s="11"/>
      <c r="DY74" s="24"/>
      <c r="DZ74" s="24"/>
      <c r="EA74" s="24"/>
      <c r="EB74" s="24"/>
      <c r="EC74" s="24"/>
      <c r="ED74" s="24"/>
      <c r="EE74" s="12"/>
      <c r="EF74" s="11"/>
      <c r="EG74" s="24"/>
      <c r="EH74" s="24"/>
      <c r="EI74" s="24"/>
      <c r="EJ74" s="24"/>
      <c r="EK74" s="24"/>
      <c r="EL74" s="24"/>
      <c r="EM74" s="12"/>
      <c r="EN74" s="11"/>
      <c r="EO74" s="24"/>
      <c r="EP74" s="24"/>
      <c r="EQ74" s="24"/>
      <c r="ER74" s="24"/>
      <c r="ES74" s="24"/>
      <c r="ET74" s="24"/>
      <c r="EU74" s="12"/>
      <c r="EV74" s="11"/>
      <c r="EW74" s="24"/>
      <c r="EX74" s="24"/>
      <c r="EY74" s="24"/>
      <c r="EZ74" s="24"/>
      <c r="FA74" s="24"/>
      <c r="FB74" s="24"/>
      <c r="FC74" s="12"/>
      <c r="FD74" s="11"/>
      <c r="FE74" s="24"/>
      <c r="FF74" s="24"/>
      <c r="FG74" s="24"/>
      <c r="FH74" s="24"/>
      <c r="FI74" s="24"/>
      <c r="FJ74" s="24"/>
      <c r="FK74" s="12"/>
      <c r="FL74" s="11"/>
      <c r="FM74" s="24"/>
      <c r="FN74" s="24"/>
      <c r="FO74" s="24"/>
      <c r="FP74" s="24"/>
      <c r="FQ74" s="24"/>
      <c r="FR74" s="24"/>
      <c r="FS74" s="12"/>
      <c r="FT74" s="11"/>
      <c r="FU74" s="24"/>
      <c r="FV74" s="24"/>
      <c r="FW74" s="24"/>
      <c r="FX74" s="24"/>
      <c r="FY74" s="24"/>
      <c r="FZ74" s="24"/>
      <c r="GA74" s="12"/>
      <c r="GB74" s="11"/>
      <c r="GC74" s="24"/>
      <c r="GD74" s="24"/>
      <c r="GE74" s="24"/>
      <c r="GF74" s="24"/>
      <c r="GG74" s="24"/>
      <c r="GH74" s="24"/>
      <c r="GI74" s="12"/>
      <c r="GJ74" s="11"/>
      <c r="GK74" s="24"/>
      <c r="GL74" s="24"/>
      <c r="GM74" s="24"/>
      <c r="GN74" s="24"/>
      <c r="GO74" s="24"/>
      <c r="GP74" s="24"/>
      <c r="GQ74" s="12"/>
      <c r="GR74" s="11"/>
      <c r="GS74" s="24"/>
      <c r="GT74" s="24"/>
      <c r="GU74" s="24"/>
      <c r="GV74" s="24"/>
      <c r="GW74" s="24"/>
      <c r="GX74" s="24"/>
      <c r="GY74" s="12"/>
      <c r="GZ74" s="11"/>
      <c r="HA74" s="24"/>
      <c r="HB74" s="24"/>
      <c r="HC74" s="24"/>
      <c r="HD74" s="24"/>
      <c r="HE74" s="24"/>
      <c r="HF74" s="24"/>
      <c r="HG74" s="12"/>
      <c r="HH74" s="11"/>
      <c r="HI74" s="24"/>
      <c r="HJ74" s="24"/>
      <c r="HK74" s="24"/>
      <c r="HL74" s="24"/>
      <c r="HM74" s="24"/>
      <c r="HN74" s="24"/>
      <c r="HO74" s="12"/>
      <c r="HP74" s="11"/>
      <c r="HQ74" s="24"/>
      <c r="HR74" s="24"/>
      <c r="HS74" s="24"/>
      <c r="HT74" s="24"/>
      <c r="HU74" s="24"/>
      <c r="HV74" s="24"/>
      <c r="HW74" s="12"/>
      <c r="HX74" s="11"/>
      <c r="HY74" s="24"/>
      <c r="HZ74" s="24"/>
      <c r="IA74" s="24"/>
      <c r="IB74" s="24"/>
      <c r="IC74" s="24"/>
      <c r="ID74" s="24"/>
      <c r="IE74" s="12"/>
      <c r="IF74" s="11"/>
      <c r="IG74" s="24"/>
      <c r="IH74" s="24"/>
      <c r="II74" s="24"/>
      <c r="IJ74" s="24"/>
      <c r="IK74" s="24"/>
      <c r="IL74" s="24"/>
      <c r="IM74" s="12"/>
      <c r="IN74" s="11"/>
      <c r="IO74" s="24"/>
      <c r="IP74" s="24"/>
      <c r="IQ74" s="24"/>
      <c r="IR74" s="24"/>
      <c r="IS74" s="24"/>
      <c r="IT74" s="24"/>
      <c r="IU74" s="12"/>
      <c r="IV74" s="11"/>
      <c r="IW74" s="24"/>
      <c r="IX74" s="24"/>
      <c r="IY74" s="24"/>
      <c r="IZ74" s="24"/>
      <c r="JA74" s="24"/>
      <c r="JB74" s="24"/>
      <c r="JC74" s="12"/>
      <c r="JD74" s="11"/>
      <c r="JE74" s="24"/>
      <c r="JF74" s="24"/>
      <c r="JG74" s="24"/>
      <c r="JH74" s="24"/>
      <c r="JI74" s="24"/>
      <c r="JJ74" s="24"/>
    </row>
    <row r="75" spans="1:270" x14ac:dyDescent="0.25">
      <c r="A75" s="12"/>
      <c r="B75" s="12"/>
      <c r="C75" s="11"/>
      <c r="D75" s="42"/>
      <c r="E75" s="14"/>
      <c r="F75" s="14"/>
      <c r="G75" s="14"/>
      <c r="H75" s="14"/>
      <c r="I75" s="14"/>
      <c r="J75" s="14"/>
      <c r="K75" s="14"/>
      <c r="L75" s="14"/>
      <c r="M75" s="14"/>
      <c r="N75" s="14"/>
      <c r="O75" s="14"/>
      <c r="P75" s="14"/>
      <c r="Q75" s="14"/>
      <c r="R75" s="14"/>
      <c r="S75" s="14"/>
      <c r="T75" s="14"/>
      <c r="U75" s="14"/>
      <c r="V75" s="14"/>
      <c r="W75" s="12"/>
      <c r="X75" s="11"/>
      <c r="Y75" s="14"/>
      <c r="Z75" s="14"/>
      <c r="AA75" s="14"/>
      <c r="AB75" s="14"/>
      <c r="AC75" s="14"/>
      <c r="AD75" s="14"/>
      <c r="AE75" s="12"/>
      <c r="AF75" s="11"/>
      <c r="AG75" s="14"/>
      <c r="AH75" s="14"/>
      <c r="AI75" s="14"/>
      <c r="AJ75" s="14"/>
      <c r="AK75" s="14"/>
      <c r="AL75" s="14"/>
      <c r="AM75" s="12"/>
      <c r="AN75" s="11"/>
      <c r="AO75" s="14"/>
      <c r="AP75" s="14"/>
      <c r="AQ75" s="14"/>
      <c r="AR75" s="14"/>
      <c r="AS75" s="14"/>
      <c r="AT75" s="14"/>
      <c r="AU75" s="12"/>
      <c r="AV75" s="11"/>
      <c r="AW75" s="14"/>
      <c r="AX75" s="14"/>
      <c r="AY75" s="14"/>
      <c r="AZ75" s="14"/>
      <c r="BA75" s="14"/>
      <c r="BB75" s="14"/>
      <c r="BC75" s="12"/>
      <c r="BD75" s="11"/>
      <c r="BE75" s="14"/>
      <c r="BF75" s="14"/>
      <c r="BG75" s="14"/>
      <c r="BH75" s="14"/>
      <c r="BI75" s="14"/>
      <c r="BJ75" s="14"/>
      <c r="BK75" s="12"/>
      <c r="BL75" s="11"/>
      <c r="BM75" s="14"/>
      <c r="BN75" s="14"/>
      <c r="BO75" s="14"/>
      <c r="BP75" s="14"/>
      <c r="BQ75" s="14"/>
      <c r="BR75" s="14"/>
      <c r="BS75" s="12"/>
      <c r="BT75" s="11"/>
      <c r="BU75" s="14"/>
      <c r="BV75" s="14"/>
      <c r="BW75" s="14"/>
      <c r="BX75" s="14"/>
      <c r="BY75" s="14"/>
      <c r="BZ75" s="14"/>
      <c r="CA75" s="12"/>
      <c r="CB75" s="11"/>
      <c r="CC75" s="14"/>
      <c r="CD75" s="14"/>
      <c r="CE75" s="14"/>
      <c r="CF75" s="14"/>
      <c r="CG75" s="14"/>
      <c r="CH75" s="14"/>
      <c r="CI75" s="12"/>
      <c r="CJ75" s="11"/>
      <c r="CK75" s="14"/>
      <c r="CL75" s="14"/>
      <c r="CM75" s="14"/>
      <c r="CN75" s="14"/>
      <c r="CO75" s="14"/>
      <c r="CP75" s="14"/>
      <c r="CQ75" s="12"/>
      <c r="CR75" s="11"/>
      <c r="CS75" s="14"/>
      <c r="CT75" s="14"/>
      <c r="CU75" s="14"/>
      <c r="CV75" s="14"/>
      <c r="CW75" s="14"/>
      <c r="CX75" s="14"/>
      <c r="CY75" s="12"/>
      <c r="CZ75" s="11"/>
      <c r="DA75" s="14"/>
      <c r="DB75" s="14"/>
      <c r="DC75" s="14"/>
      <c r="DD75" s="14"/>
      <c r="DE75" s="14"/>
      <c r="DF75" s="14"/>
      <c r="DG75" s="12"/>
      <c r="DH75" s="11"/>
      <c r="DI75" s="14"/>
      <c r="DJ75" s="14"/>
      <c r="DK75" s="14"/>
      <c r="DL75" s="14"/>
      <c r="DM75" s="14"/>
      <c r="DN75" s="14"/>
      <c r="DO75" s="12"/>
      <c r="DP75" s="11"/>
      <c r="DQ75" s="14"/>
      <c r="DR75" s="14"/>
      <c r="DS75" s="14"/>
      <c r="DT75" s="14"/>
      <c r="DU75" s="14"/>
      <c r="DV75" s="14"/>
      <c r="DW75" s="12"/>
      <c r="DX75" s="11"/>
      <c r="DY75" s="14"/>
      <c r="DZ75" s="14"/>
      <c r="EA75" s="14"/>
      <c r="EB75" s="14"/>
      <c r="EC75" s="14"/>
      <c r="ED75" s="14"/>
      <c r="EE75" s="12"/>
      <c r="EF75" s="11"/>
      <c r="EG75" s="14"/>
      <c r="EH75" s="14"/>
      <c r="EI75" s="14"/>
      <c r="EJ75" s="14"/>
      <c r="EK75" s="14"/>
      <c r="EL75" s="14"/>
      <c r="EM75" s="12"/>
      <c r="EN75" s="11"/>
      <c r="EO75" s="14"/>
      <c r="EP75" s="14"/>
      <c r="EQ75" s="14"/>
      <c r="ER75" s="14"/>
      <c r="ES75" s="14"/>
      <c r="ET75" s="14"/>
      <c r="EU75" s="12"/>
      <c r="EV75" s="11"/>
      <c r="EW75" s="14"/>
      <c r="EX75" s="14"/>
      <c r="EY75" s="14"/>
      <c r="EZ75" s="14"/>
      <c r="FA75" s="14"/>
      <c r="FB75" s="14"/>
      <c r="FC75" s="12"/>
      <c r="FD75" s="11"/>
      <c r="FE75" s="14"/>
      <c r="FF75" s="14"/>
      <c r="FG75" s="14"/>
      <c r="FH75" s="14"/>
      <c r="FI75" s="14"/>
      <c r="FJ75" s="14"/>
      <c r="FK75" s="12"/>
      <c r="FL75" s="11"/>
      <c r="FM75" s="14"/>
      <c r="FN75" s="14"/>
      <c r="FO75" s="14"/>
      <c r="FP75" s="14"/>
      <c r="FQ75" s="14"/>
      <c r="FR75" s="14"/>
      <c r="FS75" s="12"/>
      <c r="FT75" s="11"/>
      <c r="FU75" s="14"/>
      <c r="FV75" s="14"/>
      <c r="FW75" s="14"/>
      <c r="FX75" s="14"/>
      <c r="FY75" s="14"/>
      <c r="FZ75" s="14"/>
      <c r="GA75" s="12"/>
      <c r="GB75" s="11"/>
      <c r="GC75" s="14"/>
      <c r="GD75" s="14"/>
      <c r="GE75" s="14"/>
      <c r="GF75" s="14"/>
      <c r="GG75" s="14"/>
      <c r="GH75" s="14"/>
      <c r="GI75" s="12"/>
      <c r="GJ75" s="11"/>
      <c r="GK75" s="14"/>
      <c r="GL75" s="14"/>
      <c r="GM75" s="14"/>
      <c r="GN75" s="14"/>
      <c r="GO75" s="14"/>
      <c r="GP75" s="14"/>
      <c r="GQ75" s="12"/>
      <c r="GR75" s="11"/>
      <c r="GS75" s="14"/>
      <c r="GT75" s="14"/>
      <c r="GU75" s="14"/>
      <c r="GV75" s="14"/>
      <c r="GW75" s="14"/>
      <c r="GX75" s="14"/>
      <c r="GY75" s="12"/>
      <c r="GZ75" s="11"/>
      <c r="HA75" s="14"/>
      <c r="HB75" s="14"/>
      <c r="HC75" s="14"/>
      <c r="HD75" s="14"/>
      <c r="HE75" s="14"/>
      <c r="HF75" s="14"/>
      <c r="HG75" s="12"/>
      <c r="HH75" s="11"/>
      <c r="HI75" s="14"/>
      <c r="HJ75" s="14"/>
      <c r="HK75" s="14"/>
      <c r="HL75" s="14"/>
      <c r="HM75" s="14"/>
      <c r="HN75" s="14"/>
      <c r="HO75" s="12"/>
      <c r="HP75" s="11"/>
      <c r="HQ75" s="14"/>
      <c r="HR75" s="14"/>
      <c r="HS75" s="14"/>
      <c r="HT75" s="14"/>
      <c r="HU75" s="14"/>
      <c r="HV75" s="14"/>
      <c r="HW75" s="12"/>
      <c r="HX75" s="11"/>
      <c r="HY75" s="14"/>
      <c r="HZ75" s="14"/>
      <c r="IA75" s="14"/>
      <c r="IB75" s="14"/>
      <c r="IC75" s="14"/>
      <c r="ID75" s="14"/>
      <c r="IE75" s="12"/>
      <c r="IF75" s="11"/>
      <c r="IG75" s="14"/>
      <c r="IH75" s="14"/>
      <c r="II75" s="14"/>
      <c r="IJ75" s="14"/>
      <c r="IK75" s="14"/>
      <c r="IL75" s="14"/>
      <c r="IM75" s="12"/>
      <c r="IN75" s="11"/>
      <c r="IO75" s="14"/>
      <c r="IP75" s="14"/>
      <c r="IQ75" s="14"/>
      <c r="IR75" s="14"/>
      <c r="IS75" s="14"/>
      <c r="IT75" s="14"/>
      <c r="IU75" s="12"/>
      <c r="IV75" s="11"/>
      <c r="IW75" s="14"/>
      <c r="IX75" s="14"/>
      <c r="IY75" s="14"/>
      <c r="IZ75" s="14"/>
      <c r="JA75" s="14"/>
      <c r="JB75" s="14"/>
      <c r="JC75" s="12"/>
      <c r="JD75" s="11"/>
      <c r="JE75" s="14"/>
      <c r="JF75" s="14"/>
      <c r="JG75" s="14"/>
      <c r="JH75" s="14"/>
      <c r="JI75" s="14"/>
      <c r="JJ75" s="14"/>
    </row>
    <row r="76" spans="1:270" x14ac:dyDescent="0.25">
      <c r="A76" s="13"/>
      <c r="B76" s="13"/>
      <c r="C76" s="9"/>
      <c r="D76" s="9"/>
      <c r="E76" s="14"/>
      <c r="F76" s="14"/>
      <c r="G76" s="14"/>
      <c r="H76" s="14"/>
      <c r="I76" s="14"/>
      <c r="J76" s="14"/>
      <c r="K76" s="14"/>
      <c r="L76" s="14"/>
      <c r="M76" s="14"/>
      <c r="N76" s="14"/>
      <c r="O76" s="14"/>
      <c r="P76" s="14"/>
      <c r="Q76" s="14"/>
      <c r="R76" s="14"/>
      <c r="S76" s="14"/>
      <c r="T76" s="14"/>
      <c r="U76" s="14"/>
      <c r="V76" s="14"/>
      <c r="W76" s="13"/>
      <c r="X76" s="9"/>
      <c r="Y76" s="14"/>
      <c r="Z76" s="14"/>
      <c r="AA76" s="14"/>
      <c r="AB76" s="14"/>
      <c r="AC76" s="14"/>
      <c r="AD76" s="14"/>
      <c r="AE76" s="13"/>
      <c r="AF76" s="9"/>
      <c r="AG76" s="14"/>
      <c r="AH76" s="14"/>
      <c r="AI76" s="14"/>
      <c r="AJ76" s="14"/>
      <c r="AK76" s="14"/>
      <c r="AL76" s="14"/>
      <c r="AM76" s="13"/>
      <c r="AN76" s="9"/>
      <c r="AO76" s="14"/>
      <c r="AP76" s="14"/>
      <c r="AQ76" s="14"/>
      <c r="AR76" s="14"/>
      <c r="AS76" s="14"/>
      <c r="AT76" s="14"/>
      <c r="AU76" s="13"/>
      <c r="AV76" s="9"/>
      <c r="AW76" s="14"/>
      <c r="AX76" s="14"/>
      <c r="AY76" s="14"/>
      <c r="AZ76" s="14"/>
      <c r="BA76" s="14"/>
      <c r="BB76" s="14"/>
      <c r="BC76" s="13"/>
      <c r="BD76" s="9"/>
      <c r="BE76" s="14"/>
      <c r="BF76" s="14"/>
      <c r="BG76" s="14"/>
      <c r="BH76" s="14"/>
      <c r="BI76" s="14"/>
      <c r="BJ76" s="14"/>
      <c r="BK76" s="13"/>
      <c r="BL76" s="9"/>
      <c r="BM76" s="14"/>
      <c r="BN76" s="14"/>
      <c r="BO76" s="14"/>
      <c r="BP76" s="14"/>
      <c r="BQ76" s="14"/>
      <c r="BR76" s="14"/>
      <c r="BS76" s="13"/>
      <c r="BT76" s="9"/>
      <c r="BU76" s="14"/>
      <c r="BV76" s="14"/>
      <c r="BW76" s="14"/>
      <c r="BX76" s="14"/>
      <c r="BY76" s="14"/>
      <c r="BZ76" s="14"/>
      <c r="CA76" s="13"/>
      <c r="CB76" s="9"/>
      <c r="CC76" s="14"/>
      <c r="CD76" s="14"/>
      <c r="CE76" s="14"/>
      <c r="CF76" s="14"/>
      <c r="CG76" s="14"/>
      <c r="CH76" s="14"/>
      <c r="CI76" s="13"/>
      <c r="CJ76" s="9"/>
      <c r="CK76" s="14"/>
      <c r="CL76" s="14"/>
      <c r="CM76" s="14"/>
      <c r="CN76" s="14"/>
      <c r="CO76" s="14"/>
      <c r="CP76" s="14"/>
      <c r="CQ76" s="13"/>
      <c r="CR76" s="9"/>
      <c r="CS76" s="14"/>
      <c r="CT76" s="14"/>
      <c r="CU76" s="14"/>
      <c r="CV76" s="14"/>
      <c r="CW76" s="14"/>
      <c r="CX76" s="14"/>
      <c r="CY76" s="13"/>
      <c r="CZ76" s="9"/>
      <c r="DA76" s="14"/>
      <c r="DB76" s="14"/>
      <c r="DC76" s="14"/>
      <c r="DD76" s="14"/>
      <c r="DE76" s="14"/>
      <c r="DF76" s="14"/>
      <c r="DG76" s="13"/>
      <c r="DH76" s="9"/>
      <c r="DI76" s="14"/>
      <c r="DJ76" s="14"/>
      <c r="DK76" s="14"/>
      <c r="DL76" s="14"/>
      <c r="DM76" s="14"/>
      <c r="DN76" s="14"/>
      <c r="DO76" s="13"/>
      <c r="DP76" s="9"/>
      <c r="DQ76" s="14"/>
      <c r="DR76" s="14"/>
      <c r="DS76" s="14"/>
      <c r="DT76" s="14"/>
      <c r="DU76" s="14"/>
      <c r="DV76" s="14"/>
      <c r="DW76" s="13"/>
      <c r="DX76" s="9"/>
      <c r="DY76" s="14"/>
      <c r="DZ76" s="14"/>
      <c r="EA76" s="14"/>
      <c r="EB76" s="14"/>
      <c r="EC76" s="14"/>
      <c r="ED76" s="14"/>
      <c r="EE76" s="13"/>
      <c r="EF76" s="9"/>
      <c r="EG76" s="14"/>
      <c r="EH76" s="14"/>
      <c r="EI76" s="14"/>
      <c r="EJ76" s="14"/>
      <c r="EK76" s="14"/>
      <c r="EL76" s="14"/>
      <c r="EM76" s="13"/>
      <c r="EN76" s="9"/>
      <c r="EO76" s="14"/>
      <c r="EP76" s="14"/>
      <c r="EQ76" s="14"/>
      <c r="ER76" s="14"/>
      <c r="ES76" s="14"/>
      <c r="ET76" s="14"/>
      <c r="EU76" s="13"/>
      <c r="EV76" s="9"/>
      <c r="EW76" s="14"/>
      <c r="EX76" s="14"/>
      <c r="EY76" s="14"/>
      <c r="EZ76" s="14"/>
      <c r="FA76" s="14"/>
      <c r="FB76" s="14"/>
      <c r="FC76" s="13"/>
      <c r="FD76" s="9"/>
      <c r="FE76" s="14"/>
      <c r="FF76" s="14"/>
      <c r="FG76" s="14"/>
      <c r="FH76" s="14"/>
      <c r="FI76" s="14"/>
      <c r="FJ76" s="14"/>
      <c r="FK76" s="13"/>
      <c r="FL76" s="9"/>
      <c r="FM76" s="14"/>
      <c r="FN76" s="14"/>
      <c r="FO76" s="14"/>
      <c r="FP76" s="14"/>
      <c r="FQ76" s="14"/>
      <c r="FR76" s="14"/>
      <c r="FS76" s="13"/>
      <c r="FT76" s="9"/>
      <c r="FU76" s="14"/>
      <c r="FV76" s="14"/>
      <c r="FW76" s="14"/>
      <c r="FX76" s="14"/>
      <c r="FY76" s="14"/>
      <c r="FZ76" s="14"/>
      <c r="GA76" s="13"/>
      <c r="GB76" s="9"/>
      <c r="GC76" s="14"/>
      <c r="GD76" s="14"/>
      <c r="GE76" s="14"/>
      <c r="GF76" s="14"/>
      <c r="GG76" s="14"/>
      <c r="GH76" s="14"/>
      <c r="GI76" s="13"/>
      <c r="GJ76" s="9"/>
      <c r="GK76" s="14"/>
      <c r="GL76" s="14"/>
      <c r="GM76" s="14"/>
      <c r="GN76" s="14"/>
      <c r="GO76" s="14"/>
      <c r="GP76" s="14"/>
      <c r="GQ76" s="13"/>
      <c r="GR76" s="9"/>
      <c r="GS76" s="14"/>
      <c r="GT76" s="14"/>
      <c r="GU76" s="14"/>
      <c r="GV76" s="14"/>
      <c r="GW76" s="14"/>
      <c r="GX76" s="14"/>
      <c r="GY76" s="13"/>
      <c r="GZ76" s="9"/>
      <c r="HA76" s="14"/>
      <c r="HB76" s="14"/>
      <c r="HC76" s="14"/>
      <c r="HD76" s="14"/>
      <c r="HE76" s="14"/>
      <c r="HF76" s="14"/>
      <c r="HG76" s="13"/>
      <c r="HH76" s="9"/>
      <c r="HI76" s="14"/>
      <c r="HJ76" s="14"/>
      <c r="HK76" s="14"/>
      <c r="HL76" s="14"/>
      <c r="HM76" s="14"/>
      <c r="HN76" s="14"/>
      <c r="HO76" s="13"/>
      <c r="HP76" s="9"/>
      <c r="HQ76" s="14"/>
      <c r="HR76" s="14"/>
      <c r="HS76" s="14"/>
      <c r="HT76" s="14"/>
      <c r="HU76" s="14"/>
      <c r="HV76" s="14"/>
      <c r="HW76" s="13"/>
      <c r="HX76" s="9"/>
      <c r="HY76" s="14"/>
      <c r="HZ76" s="14"/>
      <c r="IA76" s="14"/>
      <c r="IB76" s="14"/>
      <c r="IC76" s="14"/>
      <c r="ID76" s="14"/>
      <c r="IE76" s="13"/>
      <c r="IF76" s="9"/>
      <c r="IG76" s="14"/>
      <c r="IH76" s="14"/>
      <c r="II76" s="14"/>
      <c r="IJ76" s="14"/>
      <c r="IK76" s="14"/>
      <c r="IL76" s="14"/>
      <c r="IM76" s="13"/>
      <c r="IN76" s="9"/>
      <c r="IO76" s="14"/>
      <c r="IP76" s="14"/>
      <c r="IQ76" s="14"/>
      <c r="IR76" s="14"/>
      <c r="IS76" s="14"/>
      <c r="IT76" s="14"/>
      <c r="IU76" s="13"/>
      <c r="IV76" s="9"/>
      <c r="IW76" s="14"/>
      <c r="IX76" s="14"/>
      <c r="IY76" s="14"/>
      <c r="IZ76" s="14"/>
      <c r="JA76" s="14"/>
      <c r="JB76" s="14"/>
      <c r="JC76" s="13"/>
      <c r="JD76" s="9"/>
      <c r="JE76" s="14"/>
      <c r="JF76" s="14"/>
      <c r="JG76" s="14"/>
      <c r="JH76" s="14"/>
      <c r="JI76" s="14"/>
      <c r="JJ76" s="14"/>
    </row>
    <row r="77" spans="1:270" x14ac:dyDescent="0.25">
      <c r="A77" s="12"/>
      <c r="B77" s="12"/>
      <c r="C77" s="9"/>
      <c r="D77" s="9"/>
      <c r="E77" s="24"/>
      <c r="F77" s="24"/>
      <c r="G77" s="24"/>
      <c r="H77" s="24"/>
      <c r="I77" s="24"/>
      <c r="J77" s="24"/>
      <c r="K77" s="24"/>
      <c r="L77" s="24"/>
      <c r="M77" s="24"/>
      <c r="N77" s="24"/>
      <c r="O77" s="24"/>
      <c r="P77" s="24"/>
      <c r="Q77" s="24"/>
      <c r="R77" s="24"/>
      <c r="S77" s="24"/>
      <c r="T77" s="24"/>
      <c r="U77" s="24"/>
      <c r="V77" s="24"/>
      <c r="W77" s="12"/>
      <c r="X77" s="9"/>
      <c r="Y77" s="24"/>
      <c r="Z77" s="24"/>
      <c r="AA77" s="24"/>
      <c r="AB77" s="14"/>
      <c r="AC77" s="24"/>
      <c r="AD77" s="24"/>
      <c r="AE77" s="12"/>
      <c r="AF77" s="9"/>
      <c r="AG77" s="24"/>
      <c r="AH77" s="24"/>
      <c r="AI77" s="24"/>
      <c r="AJ77" s="14"/>
      <c r="AK77" s="24"/>
      <c r="AL77" s="24"/>
      <c r="AM77" s="12"/>
      <c r="AN77" s="9"/>
      <c r="AO77" s="24"/>
      <c r="AP77" s="24"/>
      <c r="AQ77" s="24"/>
      <c r="AR77" s="14"/>
      <c r="AS77" s="24"/>
      <c r="AT77" s="24"/>
      <c r="AU77" s="12"/>
      <c r="AV77" s="9"/>
      <c r="AW77" s="24"/>
      <c r="AX77" s="24"/>
      <c r="AY77" s="24"/>
      <c r="AZ77" s="14"/>
      <c r="BA77" s="24"/>
      <c r="BB77" s="24"/>
      <c r="BC77" s="12"/>
      <c r="BD77" s="9"/>
      <c r="BE77" s="24"/>
      <c r="BF77" s="24"/>
      <c r="BG77" s="24"/>
      <c r="BH77" s="14"/>
      <c r="BI77" s="24"/>
      <c r="BJ77" s="24"/>
      <c r="BK77" s="12"/>
      <c r="BL77" s="9"/>
      <c r="BM77" s="24"/>
      <c r="BN77" s="24"/>
      <c r="BO77" s="24"/>
      <c r="BP77" s="14"/>
      <c r="BQ77" s="24"/>
      <c r="BR77" s="24"/>
      <c r="BS77" s="12"/>
      <c r="BT77" s="9"/>
      <c r="BU77" s="24"/>
      <c r="BV77" s="24"/>
      <c r="BW77" s="24"/>
      <c r="BX77" s="14"/>
      <c r="BY77" s="24"/>
      <c r="BZ77" s="24"/>
      <c r="CA77" s="12"/>
      <c r="CB77" s="9"/>
      <c r="CC77" s="24"/>
      <c r="CD77" s="24"/>
      <c r="CE77" s="24"/>
      <c r="CF77" s="14"/>
      <c r="CG77" s="24"/>
      <c r="CH77" s="24"/>
      <c r="CI77" s="12"/>
      <c r="CJ77" s="9"/>
      <c r="CK77" s="24"/>
      <c r="CL77" s="24"/>
      <c r="CM77" s="24"/>
      <c r="CN77" s="14"/>
      <c r="CO77" s="24"/>
      <c r="CP77" s="24"/>
      <c r="CQ77" s="12"/>
      <c r="CR77" s="9"/>
      <c r="CS77" s="24"/>
      <c r="CT77" s="24"/>
      <c r="CU77" s="24"/>
      <c r="CV77" s="14"/>
      <c r="CW77" s="24"/>
      <c r="CX77" s="24"/>
      <c r="CY77" s="12"/>
      <c r="CZ77" s="9"/>
      <c r="DA77" s="24"/>
      <c r="DB77" s="24"/>
      <c r="DC77" s="24"/>
      <c r="DD77" s="14"/>
      <c r="DE77" s="24"/>
      <c r="DF77" s="24"/>
      <c r="DG77" s="12"/>
      <c r="DH77" s="9"/>
      <c r="DI77" s="24"/>
      <c r="DJ77" s="24"/>
      <c r="DK77" s="24"/>
      <c r="DL77" s="14"/>
      <c r="DM77" s="24"/>
      <c r="DN77" s="24"/>
      <c r="DO77" s="12"/>
      <c r="DP77" s="9"/>
      <c r="DQ77" s="24"/>
      <c r="DR77" s="24"/>
      <c r="DS77" s="24"/>
      <c r="DT77" s="14"/>
      <c r="DU77" s="24"/>
      <c r="DV77" s="24"/>
      <c r="DW77" s="12"/>
      <c r="DX77" s="9"/>
      <c r="DY77" s="24"/>
      <c r="DZ77" s="24"/>
      <c r="EA77" s="24"/>
      <c r="EB77" s="14"/>
      <c r="EC77" s="24"/>
      <c r="ED77" s="24"/>
      <c r="EE77" s="12"/>
      <c r="EF77" s="9"/>
      <c r="EG77" s="24"/>
      <c r="EH77" s="24"/>
      <c r="EI77" s="24"/>
      <c r="EJ77" s="14"/>
      <c r="EK77" s="24"/>
      <c r="EL77" s="24"/>
      <c r="EM77" s="12"/>
      <c r="EN77" s="9"/>
      <c r="EO77" s="24"/>
      <c r="EP77" s="24"/>
      <c r="EQ77" s="24"/>
      <c r="ER77" s="14"/>
      <c r="ES77" s="24"/>
      <c r="ET77" s="24"/>
      <c r="EU77" s="12"/>
      <c r="EV77" s="9"/>
      <c r="EW77" s="24"/>
      <c r="EX77" s="24"/>
      <c r="EY77" s="24"/>
      <c r="EZ77" s="14"/>
      <c r="FA77" s="24"/>
      <c r="FB77" s="24"/>
      <c r="FC77" s="12"/>
      <c r="FD77" s="9"/>
      <c r="FE77" s="24"/>
      <c r="FF77" s="24"/>
      <c r="FG77" s="24"/>
      <c r="FH77" s="14"/>
      <c r="FI77" s="24"/>
      <c r="FJ77" s="24"/>
      <c r="FK77" s="12"/>
      <c r="FL77" s="9"/>
      <c r="FM77" s="24"/>
      <c r="FN77" s="24"/>
      <c r="FO77" s="24"/>
      <c r="FP77" s="14"/>
      <c r="FQ77" s="24"/>
      <c r="FR77" s="24"/>
      <c r="FS77" s="12"/>
      <c r="FT77" s="9"/>
      <c r="FU77" s="24"/>
      <c r="FV77" s="24"/>
      <c r="FW77" s="24"/>
      <c r="FX77" s="14"/>
      <c r="FY77" s="24"/>
      <c r="FZ77" s="24"/>
      <c r="GA77" s="12"/>
      <c r="GB77" s="9"/>
      <c r="GC77" s="24"/>
      <c r="GD77" s="24"/>
      <c r="GE77" s="24"/>
      <c r="GF77" s="14"/>
      <c r="GG77" s="24"/>
      <c r="GH77" s="24"/>
      <c r="GI77" s="12"/>
      <c r="GJ77" s="9"/>
      <c r="GK77" s="24"/>
      <c r="GL77" s="24"/>
      <c r="GM77" s="24"/>
      <c r="GN77" s="14"/>
      <c r="GO77" s="24"/>
      <c r="GP77" s="24"/>
      <c r="GQ77" s="12"/>
      <c r="GR77" s="9"/>
      <c r="GS77" s="24"/>
      <c r="GT77" s="24"/>
      <c r="GU77" s="24"/>
      <c r="GV77" s="14"/>
      <c r="GW77" s="24"/>
      <c r="GX77" s="24"/>
      <c r="GY77" s="12"/>
      <c r="GZ77" s="9"/>
      <c r="HA77" s="24"/>
      <c r="HB77" s="24"/>
      <c r="HC77" s="24"/>
      <c r="HD77" s="14"/>
      <c r="HE77" s="24"/>
      <c r="HF77" s="24"/>
      <c r="HG77" s="12"/>
      <c r="HH77" s="9"/>
      <c r="HI77" s="24"/>
      <c r="HJ77" s="24"/>
      <c r="HK77" s="24"/>
      <c r="HL77" s="14"/>
      <c r="HM77" s="24"/>
      <c r="HN77" s="24"/>
      <c r="HO77" s="12"/>
      <c r="HP77" s="9"/>
      <c r="HQ77" s="24"/>
      <c r="HR77" s="24"/>
      <c r="HS77" s="24"/>
      <c r="HT77" s="14"/>
      <c r="HU77" s="24"/>
      <c r="HV77" s="24"/>
      <c r="HW77" s="12"/>
      <c r="HX77" s="9"/>
      <c r="HY77" s="24"/>
      <c r="HZ77" s="24"/>
      <c r="IA77" s="24"/>
      <c r="IB77" s="14"/>
      <c r="IC77" s="24"/>
      <c r="ID77" s="24"/>
      <c r="IE77" s="12"/>
      <c r="IF77" s="9"/>
      <c r="IG77" s="24"/>
      <c r="IH77" s="24"/>
      <c r="II77" s="24"/>
      <c r="IJ77" s="14"/>
      <c r="IK77" s="24"/>
      <c r="IL77" s="24"/>
      <c r="IM77" s="12"/>
      <c r="IN77" s="9"/>
      <c r="IO77" s="24"/>
      <c r="IP77" s="24"/>
      <c r="IQ77" s="24"/>
      <c r="IR77" s="14"/>
      <c r="IS77" s="24"/>
      <c r="IT77" s="24"/>
      <c r="IU77" s="12"/>
      <c r="IV77" s="9"/>
      <c r="IW77" s="24"/>
      <c r="IX77" s="24"/>
      <c r="IY77" s="24"/>
      <c r="IZ77" s="14"/>
      <c r="JA77" s="24"/>
      <c r="JB77" s="24"/>
      <c r="JC77" s="12"/>
      <c r="JD77" s="9"/>
      <c r="JE77" s="24"/>
      <c r="JF77" s="24"/>
      <c r="JG77" s="24"/>
      <c r="JH77" s="14"/>
      <c r="JI77" s="24"/>
      <c r="JJ77" s="24"/>
    </row>
    <row r="78" spans="1:270" x14ac:dyDescent="0.25">
      <c r="A78" s="12"/>
      <c r="B78" s="12"/>
      <c r="C78" s="11"/>
      <c r="D78" s="42"/>
      <c r="E78" s="14"/>
      <c r="F78" s="14"/>
      <c r="G78" s="14"/>
      <c r="H78" s="14"/>
      <c r="I78" s="14"/>
      <c r="J78" s="14"/>
      <c r="K78" s="14"/>
      <c r="L78" s="14"/>
      <c r="M78" s="14"/>
      <c r="N78" s="14"/>
      <c r="O78" s="14"/>
      <c r="P78" s="14"/>
      <c r="Q78" s="14"/>
      <c r="R78" s="14"/>
      <c r="S78" s="14"/>
      <c r="T78" s="14"/>
      <c r="U78" s="14"/>
      <c r="V78" s="14"/>
      <c r="W78" s="12"/>
      <c r="X78" s="11"/>
      <c r="Y78" s="14"/>
      <c r="Z78" s="14"/>
      <c r="AA78" s="14"/>
      <c r="AB78" s="14"/>
      <c r="AC78" s="14"/>
      <c r="AD78" s="14"/>
      <c r="AE78" s="12"/>
      <c r="AF78" s="11"/>
      <c r="AG78" s="14"/>
      <c r="AH78" s="14"/>
      <c r="AI78" s="14"/>
      <c r="AJ78" s="14"/>
      <c r="AK78" s="14"/>
      <c r="AL78" s="14"/>
      <c r="AM78" s="12"/>
      <c r="AN78" s="11"/>
      <c r="AO78" s="14"/>
      <c r="AP78" s="14"/>
      <c r="AQ78" s="14"/>
      <c r="AR78" s="14"/>
      <c r="AS78" s="14"/>
      <c r="AT78" s="14"/>
      <c r="AU78" s="12"/>
      <c r="AV78" s="11"/>
      <c r="AW78" s="14"/>
      <c r="AX78" s="14"/>
      <c r="AY78" s="14"/>
      <c r="AZ78" s="14"/>
      <c r="BA78" s="14"/>
      <c r="BB78" s="14"/>
      <c r="BC78" s="12"/>
      <c r="BD78" s="11"/>
      <c r="BE78" s="14"/>
      <c r="BF78" s="14"/>
      <c r="BG78" s="14"/>
      <c r="BH78" s="14"/>
      <c r="BI78" s="14"/>
      <c r="BJ78" s="14"/>
      <c r="BK78" s="12"/>
      <c r="BL78" s="11"/>
      <c r="BM78" s="14"/>
      <c r="BN78" s="14"/>
      <c r="BO78" s="14"/>
      <c r="BP78" s="14"/>
      <c r="BQ78" s="14"/>
      <c r="BR78" s="14"/>
      <c r="BS78" s="12"/>
      <c r="BT78" s="11"/>
      <c r="BU78" s="14"/>
      <c r="BV78" s="14"/>
      <c r="BW78" s="14"/>
      <c r="BX78" s="14"/>
      <c r="BY78" s="14"/>
      <c r="BZ78" s="14"/>
      <c r="CA78" s="12"/>
      <c r="CB78" s="11"/>
      <c r="CC78" s="14"/>
      <c r="CD78" s="14"/>
      <c r="CE78" s="14"/>
      <c r="CF78" s="14"/>
      <c r="CG78" s="14"/>
      <c r="CH78" s="14"/>
      <c r="CI78" s="12"/>
      <c r="CJ78" s="11"/>
      <c r="CK78" s="14"/>
      <c r="CL78" s="14"/>
      <c r="CM78" s="14"/>
      <c r="CN78" s="14"/>
      <c r="CO78" s="14"/>
      <c r="CP78" s="14"/>
      <c r="CQ78" s="12"/>
      <c r="CR78" s="11"/>
      <c r="CS78" s="14"/>
      <c r="CT78" s="14"/>
      <c r="CU78" s="14"/>
      <c r="CV78" s="14"/>
      <c r="CW78" s="14"/>
      <c r="CX78" s="14"/>
      <c r="CY78" s="12"/>
      <c r="CZ78" s="11"/>
      <c r="DA78" s="14"/>
      <c r="DB78" s="14"/>
      <c r="DC78" s="14"/>
      <c r="DD78" s="14"/>
      <c r="DE78" s="14"/>
      <c r="DF78" s="14"/>
      <c r="DG78" s="12"/>
      <c r="DH78" s="11"/>
      <c r="DI78" s="14"/>
      <c r="DJ78" s="14"/>
      <c r="DK78" s="14"/>
      <c r="DL78" s="14"/>
      <c r="DM78" s="14"/>
      <c r="DN78" s="14"/>
      <c r="DO78" s="12"/>
      <c r="DP78" s="11"/>
      <c r="DQ78" s="14"/>
      <c r="DR78" s="14"/>
      <c r="DS78" s="14"/>
      <c r="DT78" s="14"/>
      <c r="DU78" s="14"/>
      <c r="DV78" s="14"/>
      <c r="DW78" s="12"/>
      <c r="DX78" s="11"/>
      <c r="DY78" s="14"/>
      <c r="DZ78" s="14"/>
      <c r="EA78" s="14"/>
      <c r="EB78" s="14"/>
      <c r="EC78" s="14"/>
      <c r="ED78" s="14"/>
      <c r="EE78" s="12"/>
      <c r="EF78" s="11"/>
      <c r="EG78" s="14"/>
      <c r="EH78" s="14"/>
      <c r="EI78" s="14"/>
      <c r="EJ78" s="14"/>
      <c r="EK78" s="14"/>
      <c r="EL78" s="14"/>
      <c r="EM78" s="12"/>
      <c r="EN78" s="11"/>
      <c r="EO78" s="14"/>
      <c r="EP78" s="14"/>
      <c r="EQ78" s="14"/>
      <c r="ER78" s="14"/>
      <c r="ES78" s="14"/>
      <c r="ET78" s="14"/>
      <c r="EU78" s="12"/>
      <c r="EV78" s="11"/>
      <c r="EW78" s="14"/>
      <c r="EX78" s="14"/>
      <c r="EY78" s="14"/>
      <c r="EZ78" s="14"/>
      <c r="FA78" s="14"/>
      <c r="FB78" s="14"/>
      <c r="FC78" s="12"/>
      <c r="FD78" s="11"/>
      <c r="FE78" s="14"/>
      <c r="FF78" s="14"/>
      <c r="FG78" s="14"/>
      <c r="FH78" s="14"/>
      <c r="FI78" s="14"/>
      <c r="FJ78" s="14"/>
      <c r="FK78" s="12"/>
      <c r="FL78" s="11"/>
      <c r="FM78" s="14"/>
      <c r="FN78" s="14"/>
      <c r="FO78" s="14"/>
      <c r="FP78" s="14"/>
      <c r="FQ78" s="14"/>
      <c r="FR78" s="14"/>
      <c r="FS78" s="12"/>
      <c r="FT78" s="11"/>
      <c r="FU78" s="14"/>
      <c r="FV78" s="14"/>
      <c r="FW78" s="14"/>
      <c r="FX78" s="14"/>
      <c r="FY78" s="14"/>
      <c r="FZ78" s="14"/>
      <c r="GA78" s="12"/>
      <c r="GB78" s="11"/>
      <c r="GC78" s="14"/>
      <c r="GD78" s="14"/>
      <c r="GE78" s="14"/>
      <c r="GF78" s="14"/>
      <c r="GG78" s="14"/>
      <c r="GH78" s="14"/>
      <c r="GI78" s="12"/>
      <c r="GJ78" s="11"/>
      <c r="GK78" s="14"/>
      <c r="GL78" s="14"/>
      <c r="GM78" s="14"/>
      <c r="GN78" s="14"/>
      <c r="GO78" s="14"/>
      <c r="GP78" s="14"/>
      <c r="GQ78" s="12"/>
      <c r="GR78" s="11"/>
      <c r="GS78" s="14"/>
      <c r="GT78" s="14"/>
      <c r="GU78" s="14"/>
      <c r="GV78" s="14"/>
      <c r="GW78" s="14"/>
      <c r="GX78" s="14"/>
      <c r="GY78" s="12"/>
      <c r="GZ78" s="11"/>
      <c r="HA78" s="14"/>
      <c r="HB78" s="14"/>
      <c r="HC78" s="14"/>
      <c r="HD78" s="14"/>
      <c r="HE78" s="14"/>
      <c r="HF78" s="14"/>
      <c r="HG78" s="12"/>
      <c r="HH78" s="11"/>
      <c r="HI78" s="14"/>
      <c r="HJ78" s="14"/>
      <c r="HK78" s="14"/>
      <c r="HL78" s="14"/>
      <c r="HM78" s="14"/>
      <c r="HN78" s="14"/>
      <c r="HO78" s="12"/>
      <c r="HP78" s="11"/>
      <c r="HQ78" s="14"/>
      <c r="HR78" s="14"/>
      <c r="HS78" s="14"/>
      <c r="HT78" s="14"/>
      <c r="HU78" s="14"/>
      <c r="HV78" s="14"/>
      <c r="HW78" s="12"/>
      <c r="HX78" s="11"/>
      <c r="HY78" s="14"/>
      <c r="HZ78" s="14"/>
      <c r="IA78" s="14"/>
      <c r="IB78" s="14"/>
      <c r="IC78" s="14"/>
      <c r="ID78" s="14"/>
      <c r="IE78" s="12"/>
      <c r="IF78" s="11"/>
      <c r="IG78" s="14"/>
      <c r="IH78" s="14"/>
      <c r="II78" s="14"/>
      <c r="IJ78" s="14"/>
      <c r="IK78" s="14"/>
      <c r="IL78" s="14"/>
      <c r="IM78" s="12"/>
      <c r="IN78" s="11"/>
      <c r="IO78" s="14"/>
      <c r="IP78" s="14"/>
      <c r="IQ78" s="14"/>
      <c r="IR78" s="14"/>
      <c r="IS78" s="14"/>
      <c r="IT78" s="14"/>
      <c r="IU78" s="12"/>
      <c r="IV78" s="11"/>
      <c r="IW78" s="14"/>
      <c r="IX78" s="14"/>
      <c r="IY78" s="14"/>
      <c r="IZ78" s="14"/>
      <c r="JA78" s="14"/>
      <c r="JB78" s="14"/>
      <c r="JC78" s="12"/>
      <c r="JD78" s="11"/>
      <c r="JE78" s="14"/>
      <c r="JF78" s="14"/>
      <c r="JG78" s="14"/>
      <c r="JH78" s="14"/>
      <c r="JI78" s="14"/>
      <c r="JJ78" s="14"/>
    </row>
    <row r="79" spans="1:270" x14ac:dyDescent="0.25">
      <c r="A79" s="12"/>
      <c r="B79" s="12"/>
      <c r="C79" s="11"/>
      <c r="D79" s="42"/>
      <c r="E79" s="14"/>
      <c r="F79" s="14"/>
      <c r="G79" s="14"/>
      <c r="H79" s="14"/>
      <c r="I79" s="14"/>
      <c r="J79" s="14"/>
      <c r="K79" s="14"/>
      <c r="L79" s="14"/>
      <c r="M79" s="14"/>
      <c r="N79" s="14"/>
      <c r="O79" s="14"/>
      <c r="P79" s="14"/>
      <c r="Q79" s="14"/>
      <c r="R79" s="14"/>
      <c r="S79" s="14"/>
      <c r="T79" s="14"/>
      <c r="U79" s="14"/>
      <c r="V79" s="14"/>
      <c r="W79" s="12"/>
      <c r="X79" s="11"/>
      <c r="Y79" s="14"/>
      <c r="Z79" s="14"/>
      <c r="AA79" s="14"/>
      <c r="AB79" s="14"/>
      <c r="AC79" s="14"/>
      <c r="AD79" s="14"/>
      <c r="AE79" s="12"/>
      <c r="AF79" s="11"/>
      <c r="AG79" s="14"/>
      <c r="AH79" s="14"/>
      <c r="AI79" s="14"/>
      <c r="AJ79" s="14"/>
      <c r="AK79" s="14"/>
      <c r="AL79" s="14"/>
      <c r="AM79" s="12"/>
      <c r="AN79" s="11"/>
      <c r="AO79" s="14"/>
      <c r="AP79" s="14"/>
      <c r="AQ79" s="14"/>
      <c r="AR79" s="14"/>
      <c r="AS79" s="14"/>
      <c r="AT79" s="14"/>
      <c r="AU79" s="12"/>
      <c r="AV79" s="11"/>
      <c r="AW79" s="14"/>
      <c r="AX79" s="14"/>
      <c r="AY79" s="14"/>
      <c r="AZ79" s="14"/>
      <c r="BA79" s="14"/>
      <c r="BB79" s="14"/>
      <c r="BC79" s="12"/>
      <c r="BD79" s="11"/>
      <c r="BE79" s="14"/>
      <c r="BF79" s="14"/>
      <c r="BG79" s="14"/>
      <c r="BH79" s="14"/>
      <c r="BI79" s="14"/>
      <c r="BJ79" s="14"/>
      <c r="BK79" s="12"/>
      <c r="BL79" s="11"/>
      <c r="BM79" s="14"/>
      <c r="BN79" s="14"/>
      <c r="BO79" s="14"/>
      <c r="BP79" s="14"/>
      <c r="BQ79" s="14"/>
      <c r="BR79" s="14"/>
      <c r="BS79" s="12"/>
      <c r="BT79" s="11"/>
      <c r="BU79" s="14"/>
      <c r="BV79" s="14"/>
      <c r="BW79" s="14"/>
      <c r="BX79" s="14"/>
      <c r="BY79" s="14"/>
      <c r="BZ79" s="14"/>
      <c r="CA79" s="12"/>
      <c r="CB79" s="11"/>
      <c r="CC79" s="14"/>
      <c r="CD79" s="14"/>
      <c r="CE79" s="14"/>
      <c r="CF79" s="14"/>
      <c r="CG79" s="14"/>
      <c r="CH79" s="14"/>
      <c r="CI79" s="12"/>
      <c r="CJ79" s="11"/>
      <c r="CK79" s="14"/>
      <c r="CL79" s="14"/>
      <c r="CM79" s="14"/>
      <c r="CN79" s="14"/>
      <c r="CO79" s="14"/>
      <c r="CP79" s="14"/>
      <c r="CQ79" s="12"/>
      <c r="CR79" s="11"/>
      <c r="CS79" s="14"/>
      <c r="CT79" s="14"/>
      <c r="CU79" s="14"/>
      <c r="CV79" s="14"/>
      <c r="CW79" s="14"/>
      <c r="CX79" s="14"/>
      <c r="CY79" s="12"/>
      <c r="CZ79" s="11"/>
      <c r="DA79" s="14"/>
      <c r="DB79" s="14"/>
      <c r="DC79" s="14"/>
      <c r="DD79" s="14"/>
      <c r="DE79" s="14"/>
      <c r="DF79" s="14"/>
      <c r="DG79" s="12"/>
      <c r="DH79" s="11"/>
      <c r="DI79" s="14"/>
      <c r="DJ79" s="14"/>
      <c r="DK79" s="14"/>
      <c r="DL79" s="14"/>
      <c r="DM79" s="14"/>
      <c r="DN79" s="14"/>
      <c r="DO79" s="12"/>
      <c r="DP79" s="11"/>
      <c r="DQ79" s="14"/>
      <c r="DR79" s="14"/>
      <c r="DS79" s="14"/>
      <c r="DT79" s="14"/>
      <c r="DU79" s="14"/>
      <c r="DV79" s="14"/>
      <c r="DW79" s="12"/>
      <c r="DX79" s="11"/>
      <c r="DY79" s="14"/>
      <c r="DZ79" s="14"/>
      <c r="EA79" s="14"/>
      <c r="EB79" s="14"/>
      <c r="EC79" s="14"/>
      <c r="ED79" s="14"/>
      <c r="EE79" s="12"/>
      <c r="EF79" s="11"/>
      <c r="EG79" s="14"/>
      <c r="EH79" s="14"/>
      <c r="EI79" s="14"/>
      <c r="EJ79" s="14"/>
      <c r="EK79" s="14"/>
      <c r="EL79" s="14"/>
      <c r="EM79" s="12"/>
      <c r="EN79" s="11"/>
      <c r="EO79" s="14"/>
      <c r="EP79" s="14"/>
      <c r="EQ79" s="14"/>
      <c r="ER79" s="14"/>
      <c r="ES79" s="14"/>
      <c r="ET79" s="14"/>
      <c r="EU79" s="12"/>
      <c r="EV79" s="11"/>
      <c r="EW79" s="14"/>
      <c r="EX79" s="14"/>
      <c r="EY79" s="14"/>
      <c r="EZ79" s="14"/>
      <c r="FA79" s="14"/>
      <c r="FB79" s="14"/>
      <c r="FC79" s="12"/>
      <c r="FD79" s="11"/>
      <c r="FE79" s="14"/>
      <c r="FF79" s="14"/>
      <c r="FG79" s="14"/>
      <c r="FH79" s="14"/>
      <c r="FI79" s="14"/>
      <c r="FJ79" s="14"/>
      <c r="FK79" s="12"/>
      <c r="FL79" s="11"/>
      <c r="FM79" s="14"/>
      <c r="FN79" s="14"/>
      <c r="FO79" s="14"/>
      <c r="FP79" s="14"/>
      <c r="FQ79" s="14"/>
      <c r="FR79" s="14"/>
      <c r="FS79" s="12"/>
      <c r="FT79" s="11"/>
      <c r="FU79" s="14"/>
      <c r="FV79" s="14"/>
      <c r="FW79" s="14"/>
      <c r="FX79" s="14"/>
      <c r="FY79" s="14"/>
      <c r="FZ79" s="14"/>
      <c r="GA79" s="12"/>
      <c r="GB79" s="11"/>
      <c r="GC79" s="14"/>
      <c r="GD79" s="14"/>
      <c r="GE79" s="14"/>
      <c r="GF79" s="14"/>
      <c r="GG79" s="14"/>
      <c r="GH79" s="14"/>
      <c r="GI79" s="12"/>
      <c r="GJ79" s="11"/>
      <c r="GK79" s="14"/>
      <c r="GL79" s="14"/>
      <c r="GM79" s="14"/>
      <c r="GN79" s="14"/>
      <c r="GO79" s="14"/>
      <c r="GP79" s="14"/>
      <c r="GQ79" s="12"/>
      <c r="GR79" s="11"/>
      <c r="GS79" s="14"/>
      <c r="GT79" s="14"/>
      <c r="GU79" s="14"/>
      <c r="GV79" s="14"/>
      <c r="GW79" s="14"/>
      <c r="GX79" s="14"/>
      <c r="GY79" s="12"/>
      <c r="GZ79" s="11"/>
      <c r="HA79" s="14"/>
      <c r="HB79" s="14"/>
      <c r="HC79" s="14"/>
      <c r="HD79" s="14"/>
      <c r="HE79" s="14"/>
      <c r="HF79" s="14"/>
      <c r="HG79" s="12"/>
      <c r="HH79" s="11"/>
      <c r="HI79" s="14"/>
      <c r="HJ79" s="14"/>
      <c r="HK79" s="14"/>
      <c r="HL79" s="14"/>
      <c r="HM79" s="14"/>
      <c r="HN79" s="14"/>
      <c r="HO79" s="12"/>
      <c r="HP79" s="11"/>
      <c r="HQ79" s="14"/>
      <c r="HR79" s="14"/>
      <c r="HS79" s="14"/>
      <c r="HT79" s="14"/>
      <c r="HU79" s="14"/>
      <c r="HV79" s="14"/>
      <c r="HW79" s="12"/>
      <c r="HX79" s="11"/>
      <c r="HY79" s="14"/>
      <c r="HZ79" s="14"/>
      <c r="IA79" s="14"/>
      <c r="IB79" s="14"/>
      <c r="IC79" s="14"/>
      <c r="ID79" s="14"/>
      <c r="IE79" s="12"/>
      <c r="IF79" s="11"/>
      <c r="IG79" s="14"/>
      <c r="IH79" s="14"/>
      <c r="II79" s="14"/>
      <c r="IJ79" s="14"/>
      <c r="IK79" s="14"/>
      <c r="IL79" s="14"/>
      <c r="IM79" s="12"/>
      <c r="IN79" s="11"/>
      <c r="IO79" s="14"/>
      <c r="IP79" s="14"/>
      <c r="IQ79" s="14"/>
      <c r="IR79" s="14"/>
      <c r="IS79" s="14"/>
      <c r="IT79" s="14"/>
      <c r="IU79" s="12"/>
      <c r="IV79" s="11"/>
      <c r="IW79" s="14"/>
      <c r="IX79" s="14"/>
      <c r="IY79" s="14"/>
      <c r="IZ79" s="14"/>
      <c r="JA79" s="14"/>
      <c r="JB79" s="14"/>
      <c r="JC79" s="12"/>
      <c r="JD79" s="11"/>
      <c r="JE79" s="14"/>
      <c r="JF79" s="14"/>
      <c r="JG79" s="14"/>
      <c r="JH79" s="14"/>
      <c r="JI79" s="14"/>
      <c r="JJ79" s="14"/>
    </row>
    <row r="80" spans="1:270" x14ac:dyDescent="0.25">
      <c r="A80" s="12"/>
      <c r="B80" s="12"/>
      <c r="C80" s="11"/>
      <c r="D80" s="42"/>
      <c r="E80" s="14"/>
      <c r="F80" s="14"/>
      <c r="G80" s="14"/>
      <c r="H80" s="14"/>
      <c r="I80" s="14"/>
      <c r="J80" s="14"/>
      <c r="K80" s="14"/>
      <c r="L80" s="14"/>
      <c r="M80" s="14"/>
      <c r="N80" s="14"/>
      <c r="O80" s="14"/>
      <c r="P80" s="14"/>
      <c r="Q80" s="14"/>
      <c r="R80" s="14"/>
      <c r="S80" s="14"/>
      <c r="T80" s="14"/>
      <c r="U80" s="14"/>
      <c r="V80" s="14"/>
      <c r="W80" s="12"/>
      <c r="X80" s="11"/>
      <c r="Y80" s="14"/>
      <c r="Z80" s="14"/>
      <c r="AA80" s="14"/>
      <c r="AB80" s="14"/>
      <c r="AC80" s="14"/>
      <c r="AD80" s="14"/>
      <c r="AE80" s="12"/>
      <c r="AF80" s="11"/>
      <c r="AG80" s="14"/>
      <c r="AH80" s="14"/>
      <c r="AI80" s="14"/>
      <c r="AJ80" s="14"/>
      <c r="AK80" s="14"/>
      <c r="AL80" s="14"/>
      <c r="AM80" s="12"/>
      <c r="AN80" s="11"/>
      <c r="AO80" s="14"/>
      <c r="AP80" s="14"/>
      <c r="AQ80" s="14"/>
      <c r="AR80" s="14"/>
      <c r="AS80" s="14"/>
      <c r="AT80" s="14"/>
      <c r="AU80" s="12"/>
      <c r="AV80" s="11"/>
      <c r="AW80" s="14"/>
      <c r="AX80" s="14"/>
      <c r="AY80" s="14"/>
      <c r="AZ80" s="14"/>
      <c r="BA80" s="14"/>
      <c r="BB80" s="14"/>
      <c r="BC80" s="12"/>
      <c r="BD80" s="11"/>
      <c r="BE80" s="14"/>
      <c r="BF80" s="14"/>
      <c r="BG80" s="14"/>
      <c r="BH80" s="14"/>
      <c r="BI80" s="14"/>
      <c r="BJ80" s="14"/>
      <c r="BK80" s="12"/>
      <c r="BL80" s="11"/>
      <c r="BM80" s="14"/>
      <c r="BN80" s="14"/>
      <c r="BO80" s="14"/>
      <c r="BP80" s="14"/>
      <c r="BQ80" s="14"/>
      <c r="BR80" s="14"/>
      <c r="BS80" s="12"/>
      <c r="BT80" s="11"/>
      <c r="BU80" s="14"/>
      <c r="BV80" s="14"/>
      <c r="BW80" s="14"/>
      <c r="BX80" s="14"/>
      <c r="BY80" s="14"/>
      <c r="BZ80" s="14"/>
      <c r="CA80" s="12"/>
      <c r="CB80" s="11"/>
      <c r="CC80" s="14"/>
      <c r="CD80" s="14"/>
      <c r="CE80" s="14"/>
      <c r="CF80" s="14"/>
      <c r="CG80" s="14"/>
      <c r="CH80" s="14"/>
      <c r="CI80" s="12"/>
      <c r="CJ80" s="11"/>
      <c r="CK80" s="14"/>
      <c r="CL80" s="14"/>
      <c r="CM80" s="14"/>
      <c r="CN80" s="14"/>
      <c r="CO80" s="14"/>
      <c r="CP80" s="14"/>
      <c r="CQ80" s="12"/>
      <c r="CR80" s="11"/>
      <c r="CS80" s="14"/>
      <c r="CT80" s="14"/>
      <c r="CU80" s="14"/>
      <c r="CV80" s="14"/>
      <c r="CW80" s="14"/>
      <c r="CX80" s="14"/>
      <c r="CY80" s="12"/>
      <c r="CZ80" s="11"/>
      <c r="DA80" s="14"/>
      <c r="DB80" s="14"/>
      <c r="DC80" s="14"/>
      <c r="DD80" s="14"/>
      <c r="DE80" s="14"/>
      <c r="DF80" s="14"/>
      <c r="DG80" s="12"/>
      <c r="DH80" s="11"/>
      <c r="DI80" s="14"/>
      <c r="DJ80" s="14"/>
      <c r="DK80" s="14"/>
      <c r="DL80" s="14"/>
      <c r="DM80" s="14"/>
      <c r="DN80" s="14"/>
      <c r="DO80" s="12"/>
      <c r="DP80" s="11"/>
      <c r="DQ80" s="14"/>
      <c r="DR80" s="14"/>
      <c r="DS80" s="14"/>
      <c r="DT80" s="14"/>
      <c r="DU80" s="14"/>
      <c r="DV80" s="14"/>
      <c r="DW80" s="12"/>
      <c r="DX80" s="11"/>
      <c r="DY80" s="14"/>
      <c r="DZ80" s="14"/>
      <c r="EA80" s="14"/>
      <c r="EB80" s="14"/>
      <c r="EC80" s="14"/>
      <c r="ED80" s="14"/>
      <c r="EE80" s="12"/>
      <c r="EF80" s="11"/>
      <c r="EG80" s="14"/>
      <c r="EH80" s="14"/>
      <c r="EI80" s="14"/>
      <c r="EJ80" s="14"/>
      <c r="EK80" s="14"/>
      <c r="EL80" s="14"/>
      <c r="EM80" s="12"/>
      <c r="EN80" s="11"/>
      <c r="EO80" s="14"/>
      <c r="EP80" s="14"/>
      <c r="EQ80" s="14"/>
      <c r="ER80" s="14"/>
      <c r="ES80" s="14"/>
      <c r="ET80" s="14"/>
      <c r="EU80" s="12"/>
      <c r="EV80" s="11"/>
      <c r="EW80" s="14"/>
      <c r="EX80" s="14"/>
      <c r="EY80" s="14"/>
      <c r="EZ80" s="14"/>
      <c r="FA80" s="14"/>
      <c r="FB80" s="14"/>
      <c r="FC80" s="12"/>
      <c r="FD80" s="11"/>
      <c r="FE80" s="14"/>
      <c r="FF80" s="14"/>
      <c r="FG80" s="14"/>
      <c r="FH80" s="14"/>
      <c r="FI80" s="14"/>
      <c r="FJ80" s="14"/>
      <c r="FK80" s="12"/>
      <c r="FL80" s="11"/>
      <c r="FM80" s="14"/>
      <c r="FN80" s="14"/>
      <c r="FO80" s="14"/>
      <c r="FP80" s="14"/>
      <c r="FQ80" s="14"/>
      <c r="FR80" s="14"/>
      <c r="FS80" s="12"/>
      <c r="FT80" s="11"/>
      <c r="FU80" s="14"/>
      <c r="FV80" s="14"/>
      <c r="FW80" s="14"/>
      <c r="FX80" s="14"/>
      <c r="FY80" s="14"/>
      <c r="FZ80" s="14"/>
      <c r="GA80" s="12"/>
      <c r="GB80" s="11"/>
      <c r="GC80" s="14"/>
      <c r="GD80" s="14"/>
      <c r="GE80" s="14"/>
      <c r="GF80" s="14"/>
      <c r="GG80" s="14"/>
      <c r="GH80" s="14"/>
      <c r="GI80" s="12"/>
      <c r="GJ80" s="11"/>
      <c r="GK80" s="14"/>
      <c r="GL80" s="14"/>
      <c r="GM80" s="14"/>
      <c r="GN80" s="14"/>
      <c r="GO80" s="14"/>
      <c r="GP80" s="14"/>
      <c r="GQ80" s="12"/>
      <c r="GR80" s="11"/>
      <c r="GS80" s="14"/>
      <c r="GT80" s="14"/>
      <c r="GU80" s="14"/>
      <c r="GV80" s="14"/>
      <c r="GW80" s="14"/>
      <c r="GX80" s="14"/>
      <c r="GY80" s="12"/>
      <c r="GZ80" s="11"/>
      <c r="HA80" s="14"/>
      <c r="HB80" s="14"/>
      <c r="HC80" s="14"/>
      <c r="HD80" s="14"/>
      <c r="HE80" s="14"/>
      <c r="HF80" s="14"/>
      <c r="HG80" s="12"/>
      <c r="HH80" s="11"/>
      <c r="HI80" s="14"/>
      <c r="HJ80" s="14"/>
      <c r="HK80" s="14"/>
      <c r="HL80" s="14"/>
      <c r="HM80" s="14"/>
      <c r="HN80" s="14"/>
      <c r="HO80" s="12"/>
      <c r="HP80" s="11"/>
      <c r="HQ80" s="14"/>
      <c r="HR80" s="14"/>
      <c r="HS80" s="14"/>
      <c r="HT80" s="14"/>
      <c r="HU80" s="14"/>
      <c r="HV80" s="14"/>
      <c r="HW80" s="12"/>
      <c r="HX80" s="11"/>
      <c r="HY80" s="14"/>
      <c r="HZ80" s="14"/>
      <c r="IA80" s="14"/>
      <c r="IB80" s="14"/>
      <c r="IC80" s="14"/>
      <c r="ID80" s="14"/>
      <c r="IE80" s="12"/>
      <c r="IF80" s="11"/>
      <c r="IG80" s="14"/>
      <c r="IH80" s="14"/>
      <c r="II80" s="14"/>
      <c r="IJ80" s="14"/>
      <c r="IK80" s="14"/>
      <c r="IL80" s="14"/>
      <c r="IM80" s="12"/>
      <c r="IN80" s="11"/>
      <c r="IO80" s="14"/>
      <c r="IP80" s="14"/>
      <c r="IQ80" s="14"/>
      <c r="IR80" s="14"/>
      <c r="IS80" s="14"/>
      <c r="IT80" s="14"/>
      <c r="IU80" s="12"/>
      <c r="IV80" s="11"/>
      <c r="IW80" s="14"/>
      <c r="IX80" s="14"/>
      <c r="IY80" s="14"/>
      <c r="IZ80" s="14"/>
      <c r="JA80" s="14"/>
      <c r="JB80" s="14"/>
      <c r="JC80" s="12"/>
      <c r="JD80" s="11"/>
      <c r="JE80" s="14"/>
      <c r="JF80" s="14"/>
      <c r="JG80" s="14"/>
      <c r="JH80" s="14"/>
      <c r="JI80" s="14"/>
      <c r="JJ80" s="14"/>
    </row>
    <row r="81" spans="1:270" x14ac:dyDescent="0.25">
      <c r="A81" s="12"/>
      <c r="B81" s="12"/>
      <c r="C81" s="11"/>
      <c r="D81" s="42"/>
      <c r="E81" s="14"/>
      <c r="F81" s="14"/>
      <c r="G81" s="14"/>
      <c r="H81" s="14"/>
      <c r="I81" s="14"/>
      <c r="J81" s="14"/>
      <c r="K81" s="14"/>
      <c r="L81" s="14"/>
      <c r="M81" s="14"/>
      <c r="N81" s="14"/>
      <c r="O81" s="14"/>
      <c r="P81" s="14"/>
      <c r="Q81" s="14"/>
      <c r="R81" s="14"/>
      <c r="S81" s="14"/>
      <c r="T81" s="14"/>
      <c r="U81" s="14"/>
      <c r="V81" s="14"/>
      <c r="W81" s="12"/>
      <c r="X81" s="11"/>
      <c r="Y81" s="14"/>
      <c r="Z81" s="14"/>
      <c r="AA81" s="14"/>
      <c r="AB81" s="14"/>
      <c r="AC81" s="14"/>
      <c r="AD81" s="14"/>
      <c r="AE81" s="12"/>
      <c r="AF81" s="11"/>
      <c r="AG81" s="14"/>
      <c r="AH81" s="14"/>
      <c r="AI81" s="14"/>
      <c r="AJ81" s="14"/>
      <c r="AK81" s="14"/>
      <c r="AL81" s="14"/>
      <c r="AM81" s="12"/>
      <c r="AN81" s="11"/>
      <c r="AO81" s="14"/>
      <c r="AP81" s="14"/>
      <c r="AQ81" s="14"/>
      <c r="AR81" s="14"/>
      <c r="AS81" s="14"/>
      <c r="AT81" s="14"/>
      <c r="AU81" s="12"/>
      <c r="AV81" s="11"/>
      <c r="AW81" s="14"/>
      <c r="AX81" s="14"/>
      <c r="AY81" s="14"/>
      <c r="AZ81" s="14"/>
      <c r="BA81" s="14"/>
      <c r="BB81" s="14"/>
      <c r="BC81" s="12"/>
      <c r="BD81" s="11"/>
      <c r="BE81" s="14"/>
      <c r="BF81" s="14"/>
      <c r="BG81" s="14"/>
      <c r="BH81" s="14"/>
      <c r="BI81" s="14"/>
      <c r="BJ81" s="14"/>
      <c r="BK81" s="12"/>
      <c r="BL81" s="11"/>
      <c r="BM81" s="14"/>
      <c r="BN81" s="14"/>
      <c r="BO81" s="14"/>
      <c r="BP81" s="14"/>
      <c r="BQ81" s="14"/>
      <c r="BR81" s="14"/>
      <c r="BS81" s="12"/>
      <c r="BT81" s="11"/>
      <c r="BU81" s="14"/>
      <c r="BV81" s="14"/>
      <c r="BW81" s="14"/>
      <c r="BX81" s="14"/>
      <c r="BY81" s="14"/>
      <c r="BZ81" s="14"/>
      <c r="CA81" s="12"/>
      <c r="CB81" s="11"/>
      <c r="CC81" s="14"/>
      <c r="CD81" s="14"/>
      <c r="CE81" s="14"/>
      <c r="CF81" s="14"/>
      <c r="CG81" s="14"/>
      <c r="CH81" s="14"/>
      <c r="CI81" s="12"/>
      <c r="CJ81" s="11"/>
      <c r="CK81" s="14"/>
      <c r="CL81" s="14"/>
      <c r="CM81" s="14"/>
      <c r="CN81" s="14"/>
      <c r="CO81" s="14"/>
      <c r="CP81" s="14"/>
      <c r="CQ81" s="12"/>
      <c r="CR81" s="11"/>
      <c r="CS81" s="14"/>
      <c r="CT81" s="14"/>
      <c r="CU81" s="14"/>
      <c r="CV81" s="14"/>
      <c r="CW81" s="14"/>
      <c r="CX81" s="14"/>
      <c r="CY81" s="12"/>
      <c r="CZ81" s="11"/>
      <c r="DA81" s="14"/>
      <c r="DB81" s="14"/>
      <c r="DC81" s="14"/>
      <c r="DD81" s="14"/>
      <c r="DE81" s="14"/>
      <c r="DF81" s="14"/>
      <c r="DG81" s="12"/>
      <c r="DH81" s="11"/>
      <c r="DI81" s="14"/>
      <c r="DJ81" s="14"/>
      <c r="DK81" s="14"/>
      <c r="DL81" s="14"/>
      <c r="DM81" s="14"/>
      <c r="DN81" s="14"/>
      <c r="DO81" s="12"/>
      <c r="DP81" s="11"/>
      <c r="DQ81" s="14"/>
      <c r="DR81" s="14"/>
      <c r="DS81" s="14"/>
      <c r="DT81" s="14"/>
      <c r="DU81" s="14"/>
      <c r="DV81" s="14"/>
      <c r="DW81" s="12"/>
      <c r="DX81" s="11"/>
      <c r="DY81" s="14"/>
      <c r="DZ81" s="14"/>
      <c r="EA81" s="14"/>
      <c r="EB81" s="14"/>
      <c r="EC81" s="14"/>
      <c r="ED81" s="14"/>
      <c r="EE81" s="12"/>
      <c r="EF81" s="11"/>
      <c r="EG81" s="14"/>
      <c r="EH81" s="14"/>
      <c r="EI81" s="14"/>
      <c r="EJ81" s="14"/>
      <c r="EK81" s="14"/>
      <c r="EL81" s="14"/>
      <c r="EM81" s="12"/>
      <c r="EN81" s="11"/>
      <c r="EO81" s="14"/>
      <c r="EP81" s="14"/>
      <c r="EQ81" s="14"/>
      <c r="ER81" s="14"/>
      <c r="ES81" s="14"/>
      <c r="ET81" s="14"/>
      <c r="EU81" s="12"/>
      <c r="EV81" s="11"/>
      <c r="EW81" s="14"/>
      <c r="EX81" s="14"/>
      <c r="EY81" s="14"/>
      <c r="EZ81" s="14"/>
      <c r="FA81" s="14"/>
      <c r="FB81" s="14"/>
      <c r="FC81" s="12"/>
      <c r="FD81" s="11"/>
      <c r="FE81" s="14"/>
      <c r="FF81" s="14"/>
      <c r="FG81" s="14"/>
      <c r="FH81" s="14"/>
      <c r="FI81" s="14"/>
      <c r="FJ81" s="14"/>
      <c r="FK81" s="12"/>
      <c r="FL81" s="11"/>
      <c r="FM81" s="14"/>
      <c r="FN81" s="14"/>
      <c r="FO81" s="14"/>
      <c r="FP81" s="14"/>
      <c r="FQ81" s="14"/>
      <c r="FR81" s="14"/>
      <c r="FS81" s="12"/>
      <c r="FT81" s="11"/>
      <c r="FU81" s="14"/>
      <c r="FV81" s="14"/>
      <c r="FW81" s="14"/>
      <c r="FX81" s="14"/>
      <c r="FY81" s="14"/>
      <c r="FZ81" s="14"/>
      <c r="GA81" s="12"/>
      <c r="GB81" s="11"/>
      <c r="GC81" s="14"/>
      <c r="GD81" s="14"/>
      <c r="GE81" s="14"/>
      <c r="GF81" s="14"/>
      <c r="GG81" s="14"/>
      <c r="GH81" s="14"/>
      <c r="GI81" s="12"/>
      <c r="GJ81" s="11"/>
      <c r="GK81" s="14"/>
      <c r="GL81" s="14"/>
      <c r="GM81" s="14"/>
      <c r="GN81" s="14"/>
      <c r="GO81" s="14"/>
      <c r="GP81" s="14"/>
      <c r="GQ81" s="12"/>
      <c r="GR81" s="11"/>
      <c r="GS81" s="14"/>
      <c r="GT81" s="14"/>
      <c r="GU81" s="14"/>
      <c r="GV81" s="14"/>
      <c r="GW81" s="14"/>
      <c r="GX81" s="14"/>
      <c r="GY81" s="12"/>
      <c r="GZ81" s="11"/>
      <c r="HA81" s="14"/>
      <c r="HB81" s="14"/>
      <c r="HC81" s="14"/>
      <c r="HD81" s="14"/>
      <c r="HE81" s="14"/>
      <c r="HF81" s="14"/>
      <c r="HG81" s="12"/>
      <c r="HH81" s="11"/>
      <c r="HI81" s="14"/>
      <c r="HJ81" s="14"/>
      <c r="HK81" s="14"/>
      <c r="HL81" s="14"/>
      <c r="HM81" s="14"/>
      <c r="HN81" s="14"/>
      <c r="HO81" s="12"/>
      <c r="HP81" s="11"/>
      <c r="HQ81" s="14"/>
      <c r="HR81" s="14"/>
      <c r="HS81" s="14"/>
      <c r="HT81" s="14"/>
      <c r="HU81" s="14"/>
      <c r="HV81" s="14"/>
      <c r="HW81" s="12"/>
      <c r="HX81" s="11"/>
      <c r="HY81" s="14"/>
      <c r="HZ81" s="14"/>
      <c r="IA81" s="14"/>
      <c r="IB81" s="14"/>
      <c r="IC81" s="14"/>
      <c r="ID81" s="14"/>
      <c r="IE81" s="12"/>
      <c r="IF81" s="11"/>
      <c r="IG81" s="14"/>
      <c r="IH81" s="14"/>
      <c r="II81" s="14"/>
      <c r="IJ81" s="14"/>
      <c r="IK81" s="14"/>
      <c r="IL81" s="14"/>
      <c r="IM81" s="12"/>
      <c r="IN81" s="11"/>
      <c r="IO81" s="14"/>
      <c r="IP81" s="14"/>
      <c r="IQ81" s="14"/>
      <c r="IR81" s="14"/>
      <c r="IS81" s="14"/>
      <c r="IT81" s="14"/>
      <c r="IU81" s="12"/>
      <c r="IV81" s="11"/>
      <c r="IW81" s="14"/>
      <c r="IX81" s="14"/>
      <c r="IY81" s="14"/>
      <c r="IZ81" s="14"/>
      <c r="JA81" s="14"/>
      <c r="JB81" s="14"/>
      <c r="JC81" s="12"/>
      <c r="JD81" s="11"/>
      <c r="JE81" s="14"/>
      <c r="JF81" s="14"/>
      <c r="JG81" s="14"/>
      <c r="JH81" s="14"/>
      <c r="JI81" s="14"/>
      <c r="JJ81" s="14"/>
    </row>
    <row r="82" spans="1:270" x14ac:dyDescent="0.25">
      <c r="A82" s="12"/>
      <c r="B82" s="12"/>
      <c r="C82" s="11"/>
      <c r="D82" s="42"/>
      <c r="E82" s="14"/>
      <c r="F82" s="14"/>
      <c r="G82" s="14"/>
      <c r="H82" s="14"/>
      <c r="I82" s="14"/>
      <c r="J82" s="14"/>
      <c r="K82" s="14"/>
      <c r="L82" s="14"/>
      <c r="M82" s="14"/>
      <c r="N82" s="14"/>
      <c r="O82" s="14"/>
      <c r="P82" s="14"/>
      <c r="Q82" s="14"/>
      <c r="R82" s="14"/>
      <c r="S82" s="14"/>
      <c r="T82" s="14"/>
      <c r="U82" s="14"/>
      <c r="V82" s="14"/>
      <c r="W82" s="12"/>
      <c r="X82" s="11"/>
      <c r="Y82" s="14"/>
      <c r="Z82" s="14"/>
      <c r="AA82" s="14"/>
      <c r="AB82" s="14"/>
      <c r="AC82" s="14"/>
      <c r="AD82" s="14"/>
      <c r="AE82" s="12"/>
      <c r="AF82" s="11"/>
      <c r="AG82" s="14"/>
      <c r="AH82" s="14"/>
      <c r="AI82" s="14"/>
      <c r="AJ82" s="14"/>
      <c r="AK82" s="14"/>
      <c r="AL82" s="14"/>
      <c r="AM82" s="12"/>
      <c r="AN82" s="11"/>
      <c r="AO82" s="14"/>
      <c r="AP82" s="14"/>
      <c r="AQ82" s="14"/>
      <c r="AR82" s="14"/>
      <c r="AS82" s="14"/>
      <c r="AT82" s="14"/>
      <c r="AU82" s="12"/>
      <c r="AV82" s="11"/>
      <c r="AW82" s="14"/>
      <c r="AX82" s="14"/>
      <c r="AY82" s="14"/>
      <c r="AZ82" s="14"/>
      <c r="BA82" s="14"/>
      <c r="BB82" s="14"/>
      <c r="BC82" s="12"/>
      <c r="BD82" s="11"/>
      <c r="BE82" s="14"/>
      <c r="BF82" s="14"/>
      <c r="BG82" s="14"/>
      <c r="BH82" s="14"/>
      <c r="BI82" s="14"/>
      <c r="BJ82" s="14"/>
      <c r="BK82" s="12"/>
      <c r="BL82" s="11"/>
      <c r="BM82" s="14"/>
      <c r="BN82" s="14"/>
      <c r="BO82" s="14"/>
      <c r="BP82" s="14"/>
      <c r="BQ82" s="14"/>
      <c r="BR82" s="14"/>
      <c r="BS82" s="12"/>
      <c r="BT82" s="11"/>
      <c r="BU82" s="14"/>
      <c r="BV82" s="14"/>
      <c r="BW82" s="14"/>
      <c r="BX82" s="14"/>
      <c r="BY82" s="14"/>
      <c r="BZ82" s="14"/>
      <c r="CA82" s="12"/>
      <c r="CB82" s="11"/>
      <c r="CC82" s="14"/>
      <c r="CD82" s="14"/>
      <c r="CE82" s="14"/>
      <c r="CF82" s="14"/>
      <c r="CG82" s="14"/>
      <c r="CH82" s="14"/>
      <c r="CI82" s="12"/>
      <c r="CJ82" s="11"/>
      <c r="CK82" s="14"/>
      <c r="CL82" s="14"/>
      <c r="CM82" s="14"/>
      <c r="CN82" s="14"/>
      <c r="CO82" s="14"/>
      <c r="CP82" s="14"/>
      <c r="CQ82" s="12"/>
      <c r="CR82" s="11"/>
      <c r="CS82" s="14"/>
      <c r="CT82" s="14"/>
      <c r="CU82" s="14"/>
      <c r="CV82" s="14"/>
      <c r="CW82" s="14"/>
      <c r="CX82" s="14"/>
      <c r="CY82" s="12"/>
      <c r="CZ82" s="11"/>
      <c r="DA82" s="14"/>
      <c r="DB82" s="14"/>
      <c r="DC82" s="14"/>
      <c r="DD82" s="14"/>
      <c r="DE82" s="14"/>
      <c r="DF82" s="14"/>
      <c r="DG82" s="12"/>
      <c r="DH82" s="11"/>
      <c r="DI82" s="14"/>
      <c r="DJ82" s="14"/>
      <c r="DK82" s="14"/>
      <c r="DL82" s="14"/>
      <c r="DM82" s="14"/>
      <c r="DN82" s="14"/>
      <c r="DO82" s="12"/>
      <c r="DP82" s="11"/>
      <c r="DQ82" s="14"/>
      <c r="DR82" s="14"/>
      <c r="DS82" s="14"/>
      <c r="DT82" s="14"/>
      <c r="DU82" s="14"/>
      <c r="DV82" s="14"/>
      <c r="DW82" s="12"/>
      <c r="DX82" s="11"/>
      <c r="DY82" s="14"/>
      <c r="DZ82" s="14"/>
      <c r="EA82" s="14"/>
      <c r="EB82" s="14"/>
      <c r="EC82" s="14"/>
      <c r="ED82" s="14"/>
      <c r="EE82" s="12"/>
      <c r="EF82" s="11"/>
      <c r="EG82" s="14"/>
      <c r="EH82" s="14"/>
      <c r="EI82" s="14"/>
      <c r="EJ82" s="14"/>
      <c r="EK82" s="14"/>
      <c r="EL82" s="14"/>
      <c r="EM82" s="12"/>
      <c r="EN82" s="11"/>
      <c r="EO82" s="14"/>
      <c r="EP82" s="14"/>
      <c r="EQ82" s="14"/>
      <c r="ER82" s="14"/>
      <c r="ES82" s="14"/>
      <c r="ET82" s="14"/>
      <c r="EU82" s="12"/>
      <c r="EV82" s="11"/>
      <c r="EW82" s="14"/>
      <c r="EX82" s="14"/>
      <c r="EY82" s="14"/>
      <c r="EZ82" s="14"/>
      <c r="FA82" s="14"/>
      <c r="FB82" s="14"/>
      <c r="FC82" s="12"/>
      <c r="FD82" s="11"/>
      <c r="FE82" s="14"/>
      <c r="FF82" s="14"/>
      <c r="FG82" s="14"/>
      <c r="FH82" s="14"/>
      <c r="FI82" s="14"/>
      <c r="FJ82" s="14"/>
      <c r="FK82" s="12"/>
      <c r="FL82" s="11"/>
      <c r="FM82" s="14"/>
      <c r="FN82" s="14"/>
      <c r="FO82" s="14"/>
      <c r="FP82" s="14"/>
      <c r="FQ82" s="14"/>
      <c r="FR82" s="14"/>
      <c r="FS82" s="12"/>
      <c r="FT82" s="11"/>
      <c r="FU82" s="14"/>
      <c r="FV82" s="14"/>
      <c r="FW82" s="14"/>
      <c r="FX82" s="14"/>
      <c r="FY82" s="14"/>
      <c r="FZ82" s="14"/>
      <c r="GA82" s="12"/>
      <c r="GB82" s="11"/>
      <c r="GC82" s="14"/>
      <c r="GD82" s="14"/>
      <c r="GE82" s="14"/>
      <c r="GF82" s="14"/>
      <c r="GG82" s="14"/>
      <c r="GH82" s="14"/>
      <c r="GI82" s="12"/>
      <c r="GJ82" s="11"/>
      <c r="GK82" s="14"/>
      <c r="GL82" s="14"/>
      <c r="GM82" s="14"/>
      <c r="GN82" s="14"/>
      <c r="GO82" s="14"/>
      <c r="GP82" s="14"/>
      <c r="GQ82" s="12"/>
      <c r="GR82" s="11"/>
      <c r="GS82" s="14"/>
      <c r="GT82" s="14"/>
      <c r="GU82" s="14"/>
      <c r="GV82" s="14"/>
      <c r="GW82" s="14"/>
      <c r="GX82" s="14"/>
      <c r="GY82" s="12"/>
      <c r="GZ82" s="11"/>
      <c r="HA82" s="14"/>
      <c r="HB82" s="14"/>
      <c r="HC82" s="14"/>
      <c r="HD82" s="14"/>
      <c r="HE82" s="14"/>
      <c r="HF82" s="14"/>
      <c r="HG82" s="12"/>
      <c r="HH82" s="11"/>
      <c r="HI82" s="14"/>
      <c r="HJ82" s="14"/>
      <c r="HK82" s="14"/>
      <c r="HL82" s="14"/>
      <c r="HM82" s="14"/>
      <c r="HN82" s="14"/>
      <c r="HO82" s="12"/>
      <c r="HP82" s="11"/>
      <c r="HQ82" s="14"/>
      <c r="HR82" s="14"/>
      <c r="HS82" s="14"/>
      <c r="HT82" s="14"/>
      <c r="HU82" s="14"/>
      <c r="HV82" s="14"/>
      <c r="HW82" s="12"/>
      <c r="HX82" s="11"/>
      <c r="HY82" s="14"/>
      <c r="HZ82" s="14"/>
      <c r="IA82" s="14"/>
      <c r="IB82" s="14"/>
      <c r="IC82" s="14"/>
      <c r="ID82" s="14"/>
      <c r="IE82" s="12"/>
      <c r="IF82" s="11"/>
      <c r="IG82" s="14"/>
      <c r="IH82" s="14"/>
      <c r="II82" s="14"/>
      <c r="IJ82" s="14"/>
      <c r="IK82" s="14"/>
      <c r="IL82" s="14"/>
      <c r="IM82" s="12"/>
      <c r="IN82" s="11"/>
      <c r="IO82" s="14"/>
      <c r="IP82" s="14"/>
      <c r="IQ82" s="14"/>
      <c r="IR82" s="14"/>
      <c r="IS82" s="14"/>
      <c r="IT82" s="14"/>
      <c r="IU82" s="12"/>
      <c r="IV82" s="11"/>
      <c r="IW82" s="14"/>
      <c r="IX82" s="14"/>
      <c r="IY82" s="14"/>
      <c r="IZ82" s="14"/>
      <c r="JA82" s="14"/>
      <c r="JB82" s="14"/>
      <c r="JC82" s="12"/>
      <c r="JD82" s="11"/>
      <c r="JE82" s="14"/>
      <c r="JF82" s="14"/>
      <c r="JG82" s="14"/>
      <c r="JH82" s="14"/>
      <c r="JI82" s="14"/>
      <c r="JJ82" s="14"/>
    </row>
    <row r="83" spans="1:270" x14ac:dyDescent="0.25">
      <c r="A83" s="12"/>
      <c r="B83" s="12"/>
      <c r="C83" s="11"/>
      <c r="D83" s="42"/>
      <c r="E83" s="24"/>
      <c r="F83" s="24"/>
      <c r="G83" s="24"/>
      <c r="H83" s="24"/>
      <c r="I83" s="24"/>
      <c r="J83" s="24"/>
      <c r="K83" s="24"/>
      <c r="L83" s="24"/>
      <c r="M83" s="24"/>
      <c r="N83" s="24"/>
      <c r="O83" s="24"/>
      <c r="P83" s="24"/>
      <c r="Q83" s="24"/>
      <c r="R83" s="24"/>
      <c r="S83" s="24"/>
      <c r="T83" s="24"/>
      <c r="U83" s="24"/>
      <c r="V83" s="24"/>
      <c r="W83" s="12"/>
      <c r="X83" s="11"/>
      <c r="Y83" s="24"/>
      <c r="Z83" s="24"/>
      <c r="AA83" s="24"/>
      <c r="AB83" s="24"/>
      <c r="AC83" s="24"/>
      <c r="AD83" s="24"/>
      <c r="AE83" s="12"/>
      <c r="AF83" s="11"/>
      <c r="AG83" s="24"/>
      <c r="AH83" s="24"/>
      <c r="AI83" s="24"/>
      <c r="AJ83" s="24"/>
      <c r="AK83" s="24"/>
      <c r="AL83" s="24"/>
      <c r="AM83" s="12"/>
      <c r="AN83" s="11"/>
      <c r="AO83" s="24"/>
      <c r="AP83" s="24"/>
      <c r="AQ83" s="24"/>
      <c r="AR83" s="24"/>
      <c r="AS83" s="24"/>
      <c r="AT83" s="24"/>
      <c r="AU83" s="12"/>
      <c r="AV83" s="11"/>
      <c r="AW83" s="24"/>
      <c r="AX83" s="24"/>
      <c r="AY83" s="24"/>
      <c r="AZ83" s="24"/>
      <c r="BA83" s="24"/>
      <c r="BB83" s="24"/>
      <c r="BC83" s="12"/>
      <c r="BD83" s="11"/>
      <c r="BE83" s="24"/>
      <c r="BF83" s="24"/>
      <c r="BG83" s="24"/>
      <c r="BH83" s="24"/>
      <c r="BI83" s="24"/>
      <c r="BJ83" s="24"/>
      <c r="BK83" s="12"/>
      <c r="BL83" s="11"/>
      <c r="BM83" s="24"/>
      <c r="BN83" s="24"/>
      <c r="BO83" s="24"/>
      <c r="BP83" s="24"/>
      <c r="BQ83" s="24"/>
      <c r="BR83" s="24"/>
      <c r="BS83" s="12"/>
      <c r="BT83" s="11"/>
      <c r="BU83" s="24"/>
      <c r="BV83" s="24"/>
      <c r="BW83" s="24"/>
      <c r="BX83" s="24"/>
      <c r="BY83" s="24"/>
      <c r="BZ83" s="24"/>
      <c r="CA83" s="12"/>
      <c r="CB83" s="11"/>
      <c r="CC83" s="24"/>
      <c r="CD83" s="24"/>
      <c r="CE83" s="24"/>
      <c r="CF83" s="24"/>
      <c r="CG83" s="24"/>
      <c r="CH83" s="24"/>
      <c r="CI83" s="12"/>
      <c r="CJ83" s="11"/>
      <c r="CK83" s="24"/>
      <c r="CL83" s="24"/>
      <c r="CM83" s="24"/>
      <c r="CN83" s="24"/>
      <c r="CO83" s="24"/>
      <c r="CP83" s="24"/>
      <c r="CQ83" s="12"/>
      <c r="CR83" s="11"/>
      <c r="CS83" s="24"/>
      <c r="CT83" s="24"/>
      <c r="CU83" s="24"/>
      <c r="CV83" s="24"/>
      <c r="CW83" s="24"/>
      <c r="CX83" s="24"/>
      <c r="CY83" s="12"/>
      <c r="CZ83" s="11"/>
      <c r="DA83" s="24"/>
      <c r="DB83" s="24"/>
      <c r="DC83" s="24"/>
      <c r="DD83" s="24"/>
      <c r="DE83" s="24"/>
      <c r="DF83" s="24"/>
      <c r="DG83" s="12"/>
      <c r="DH83" s="11"/>
      <c r="DI83" s="24"/>
      <c r="DJ83" s="24"/>
      <c r="DK83" s="24"/>
      <c r="DL83" s="24"/>
      <c r="DM83" s="24"/>
      <c r="DN83" s="24"/>
      <c r="DO83" s="12"/>
      <c r="DP83" s="11"/>
      <c r="DQ83" s="24"/>
      <c r="DR83" s="24"/>
      <c r="DS83" s="24"/>
      <c r="DT83" s="24"/>
      <c r="DU83" s="24"/>
      <c r="DV83" s="24"/>
      <c r="DW83" s="12"/>
      <c r="DX83" s="11"/>
      <c r="DY83" s="24"/>
      <c r="DZ83" s="24"/>
      <c r="EA83" s="24"/>
      <c r="EB83" s="24"/>
      <c r="EC83" s="24"/>
      <c r="ED83" s="24"/>
      <c r="EE83" s="12"/>
      <c r="EF83" s="11"/>
      <c r="EG83" s="24"/>
      <c r="EH83" s="24"/>
      <c r="EI83" s="24"/>
      <c r="EJ83" s="24"/>
      <c r="EK83" s="24"/>
      <c r="EL83" s="24"/>
      <c r="EM83" s="12"/>
      <c r="EN83" s="11"/>
      <c r="EO83" s="24"/>
      <c r="EP83" s="24"/>
      <c r="EQ83" s="24"/>
      <c r="ER83" s="24"/>
      <c r="ES83" s="24"/>
      <c r="ET83" s="24"/>
      <c r="EU83" s="12"/>
      <c r="EV83" s="11"/>
      <c r="EW83" s="24"/>
      <c r="EX83" s="24"/>
      <c r="EY83" s="24"/>
      <c r="EZ83" s="24"/>
      <c r="FA83" s="24"/>
      <c r="FB83" s="24"/>
      <c r="FC83" s="12"/>
      <c r="FD83" s="11"/>
      <c r="FE83" s="24"/>
      <c r="FF83" s="24"/>
      <c r="FG83" s="24"/>
      <c r="FH83" s="24"/>
      <c r="FI83" s="24"/>
      <c r="FJ83" s="24"/>
      <c r="FK83" s="12"/>
      <c r="FL83" s="11"/>
      <c r="FM83" s="24"/>
      <c r="FN83" s="24"/>
      <c r="FO83" s="24"/>
      <c r="FP83" s="24"/>
      <c r="FQ83" s="24"/>
      <c r="FR83" s="24"/>
      <c r="FS83" s="12"/>
      <c r="FT83" s="11"/>
      <c r="FU83" s="24"/>
      <c r="FV83" s="24"/>
      <c r="FW83" s="24"/>
      <c r="FX83" s="24"/>
      <c r="FY83" s="24"/>
      <c r="FZ83" s="24"/>
      <c r="GA83" s="12"/>
      <c r="GB83" s="11"/>
      <c r="GC83" s="24"/>
      <c r="GD83" s="24"/>
      <c r="GE83" s="24"/>
      <c r="GF83" s="24"/>
      <c r="GG83" s="24"/>
      <c r="GH83" s="24"/>
      <c r="GI83" s="12"/>
      <c r="GJ83" s="11"/>
      <c r="GK83" s="24"/>
      <c r="GL83" s="24"/>
      <c r="GM83" s="24"/>
      <c r="GN83" s="24"/>
      <c r="GO83" s="24"/>
      <c r="GP83" s="24"/>
      <c r="GQ83" s="12"/>
      <c r="GR83" s="11"/>
      <c r="GS83" s="24"/>
      <c r="GT83" s="24"/>
      <c r="GU83" s="24"/>
      <c r="GV83" s="24"/>
      <c r="GW83" s="24"/>
      <c r="GX83" s="24"/>
      <c r="GY83" s="12"/>
      <c r="GZ83" s="11"/>
      <c r="HA83" s="24"/>
      <c r="HB83" s="24"/>
      <c r="HC83" s="24"/>
      <c r="HD83" s="24"/>
      <c r="HE83" s="24"/>
      <c r="HF83" s="24"/>
      <c r="HG83" s="12"/>
      <c r="HH83" s="11"/>
      <c r="HI83" s="24"/>
      <c r="HJ83" s="24"/>
      <c r="HK83" s="24"/>
      <c r="HL83" s="24"/>
      <c r="HM83" s="24"/>
      <c r="HN83" s="24"/>
      <c r="HO83" s="12"/>
      <c r="HP83" s="11"/>
      <c r="HQ83" s="24"/>
      <c r="HR83" s="24"/>
      <c r="HS83" s="24"/>
      <c r="HT83" s="24"/>
      <c r="HU83" s="24"/>
      <c r="HV83" s="24"/>
      <c r="HW83" s="12"/>
      <c r="HX83" s="11"/>
      <c r="HY83" s="24"/>
      <c r="HZ83" s="24"/>
      <c r="IA83" s="24"/>
      <c r="IB83" s="24"/>
      <c r="IC83" s="24"/>
      <c r="ID83" s="24"/>
      <c r="IE83" s="12"/>
      <c r="IF83" s="11"/>
      <c r="IG83" s="24"/>
      <c r="IH83" s="24"/>
      <c r="II83" s="24"/>
      <c r="IJ83" s="24"/>
      <c r="IK83" s="24"/>
      <c r="IL83" s="24"/>
      <c r="IM83" s="12"/>
      <c r="IN83" s="11"/>
      <c r="IO83" s="24"/>
      <c r="IP83" s="24"/>
      <c r="IQ83" s="24"/>
      <c r="IR83" s="24"/>
      <c r="IS83" s="24"/>
      <c r="IT83" s="24"/>
      <c r="IU83" s="12"/>
      <c r="IV83" s="11"/>
      <c r="IW83" s="24"/>
      <c r="IX83" s="24"/>
      <c r="IY83" s="24"/>
      <c r="IZ83" s="24"/>
      <c r="JA83" s="24"/>
      <c r="JB83" s="24"/>
      <c r="JC83" s="12"/>
      <c r="JD83" s="11"/>
      <c r="JE83" s="24"/>
      <c r="JF83" s="24"/>
      <c r="JG83" s="24"/>
      <c r="JH83" s="24"/>
      <c r="JI83" s="24"/>
      <c r="JJ83" s="24"/>
    </row>
    <row r="84" spans="1:270" x14ac:dyDescent="0.25">
      <c r="A84" s="12"/>
      <c r="B84" s="12"/>
      <c r="C84" s="11"/>
      <c r="D84" s="42"/>
      <c r="E84" s="14"/>
      <c r="F84" s="14"/>
      <c r="G84" s="14"/>
      <c r="H84" s="14"/>
      <c r="I84" s="14"/>
      <c r="J84" s="14"/>
      <c r="K84" s="14"/>
      <c r="L84" s="14"/>
      <c r="M84" s="14"/>
      <c r="N84" s="14"/>
      <c r="O84" s="14"/>
      <c r="P84" s="14"/>
      <c r="Q84" s="14"/>
      <c r="R84" s="14"/>
      <c r="S84" s="14"/>
      <c r="T84" s="14"/>
      <c r="U84" s="14"/>
      <c r="V84" s="14"/>
      <c r="W84" s="12"/>
      <c r="X84" s="11"/>
      <c r="Y84" s="14"/>
      <c r="Z84" s="14"/>
      <c r="AA84" s="14"/>
      <c r="AB84" s="14"/>
      <c r="AC84" s="14"/>
      <c r="AD84" s="14"/>
      <c r="AE84" s="12"/>
      <c r="AF84" s="11"/>
      <c r="AG84" s="14"/>
      <c r="AH84" s="14"/>
      <c r="AI84" s="14"/>
      <c r="AJ84" s="14"/>
      <c r="AK84" s="14"/>
      <c r="AL84" s="14"/>
      <c r="AM84" s="12"/>
      <c r="AN84" s="11"/>
      <c r="AO84" s="14"/>
      <c r="AP84" s="14"/>
      <c r="AQ84" s="14"/>
      <c r="AR84" s="14"/>
      <c r="AS84" s="14"/>
      <c r="AT84" s="14"/>
      <c r="AU84" s="12"/>
      <c r="AV84" s="11"/>
      <c r="AW84" s="14"/>
      <c r="AX84" s="14"/>
      <c r="AY84" s="14"/>
      <c r="AZ84" s="14"/>
      <c r="BA84" s="14"/>
      <c r="BB84" s="14"/>
      <c r="BC84" s="12"/>
      <c r="BD84" s="11"/>
      <c r="BE84" s="14"/>
      <c r="BF84" s="14"/>
      <c r="BG84" s="14"/>
      <c r="BH84" s="14"/>
      <c r="BI84" s="14"/>
      <c r="BJ84" s="14"/>
      <c r="BK84" s="12"/>
      <c r="BL84" s="11"/>
      <c r="BM84" s="14"/>
      <c r="BN84" s="14"/>
      <c r="BO84" s="14"/>
      <c r="BP84" s="14"/>
      <c r="BQ84" s="14"/>
      <c r="BR84" s="14"/>
      <c r="BS84" s="12"/>
      <c r="BT84" s="11"/>
      <c r="BU84" s="14"/>
      <c r="BV84" s="14"/>
      <c r="BW84" s="14"/>
      <c r="BX84" s="14"/>
      <c r="BY84" s="14"/>
      <c r="BZ84" s="14"/>
      <c r="CA84" s="12"/>
      <c r="CB84" s="11"/>
      <c r="CC84" s="14"/>
      <c r="CD84" s="14"/>
      <c r="CE84" s="14"/>
      <c r="CF84" s="14"/>
      <c r="CG84" s="14"/>
      <c r="CH84" s="14"/>
      <c r="CI84" s="12"/>
      <c r="CJ84" s="11"/>
      <c r="CK84" s="14"/>
      <c r="CL84" s="14"/>
      <c r="CM84" s="14"/>
      <c r="CN84" s="14"/>
      <c r="CO84" s="14"/>
      <c r="CP84" s="14"/>
      <c r="CQ84" s="12"/>
      <c r="CR84" s="11"/>
      <c r="CS84" s="14"/>
      <c r="CT84" s="14"/>
      <c r="CU84" s="14"/>
      <c r="CV84" s="14"/>
      <c r="CW84" s="14"/>
      <c r="CX84" s="14"/>
      <c r="CY84" s="12"/>
      <c r="CZ84" s="11"/>
      <c r="DA84" s="14"/>
      <c r="DB84" s="14"/>
      <c r="DC84" s="14"/>
      <c r="DD84" s="14"/>
      <c r="DE84" s="14"/>
      <c r="DF84" s="14"/>
      <c r="DG84" s="12"/>
      <c r="DH84" s="11"/>
      <c r="DI84" s="14"/>
      <c r="DJ84" s="14"/>
      <c r="DK84" s="14"/>
      <c r="DL84" s="14"/>
      <c r="DM84" s="14"/>
      <c r="DN84" s="14"/>
      <c r="DO84" s="12"/>
      <c r="DP84" s="11"/>
      <c r="DQ84" s="14"/>
      <c r="DR84" s="14"/>
      <c r="DS84" s="14"/>
      <c r="DT84" s="14"/>
      <c r="DU84" s="14"/>
      <c r="DV84" s="14"/>
      <c r="DW84" s="12"/>
      <c r="DX84" s="11"/>
      <c r="DY84" s="14"/>
      <c r="DZ84" s="14"/>
      <c r="EA84" s="14"/>
      <c r="EB84" s="14"/>
      <c r="EC84" s="14"/>
      <c r="ED84" s="14"/>
      <c r="EE84" s="12"/>
      <c r="EF84" s="11"/>
      <c r="EG84" s="14"/>
      <c r="EH84" s="14"/>
      <c r="EI84" s="14"/>
      <c r="EJ84" s="14"/>
      <c r="EK84" s="14"/>
      <c r="EL84" s="14"/>
      <c r="EM84" s="12"/>
      <c r="EN84" s="11"/>
      <c r="EO84" s="14"/>
      <c r="EP84" s="14"/>
      <c r="EQ84" s="14"/>
      <c r="ER84" s="14"/>
      <c r="ES84" s="14"/>
      <c r="ET84" s="14"/>
      <c r="EU84" s="12"/>
      <c r="EV84" s="11"/>
      <c r="EW84" s="14"/>
      <c r="EX84" s="14"/>
      <c r="EY84" s="14"/>
      <c r="EZ84" s="14"/>
      <c r="FA84" s="14"/>
      <c r="FB84" s="14"/>
      <c r="FC84" s="12"/>
      <c r="FD84" s="11"/>
      <c r="FE84" s="14"/>
      <c r="FF84" s="14"/>
      <c r="FG84" s="14"/>
      <c r="FH84" s="14"/>
      <c r="FI84" s="14"/>
      <c r="FJ84" s="14"/>
      <c r="FK84" s="12"/>
      <c r="FL84" s="11"/>
      <c r="FM84" s="14"/>
      <c r="FN84" s="14"/>
      <c r="FO84" s="14"/>
      <c r="FP84" s="14"/>
      <c r="FQ84" s="14"/>
      <c r="FR84" s="14"/>
      <c r="FS84" s="12"/>
      <c r="FT84" s="11"/>
      <c r="FU84" s="14"/>
      <c r="FV84" s="14"/>
      <c r="FW84" s="14"/>
      <c r="FX84" s="14"/>
      <c r="FY84" s="14"/>
      <c r="FZ84" s="14"/>
      <c r="GA84" s="12"/>
      <c r="GB84" s="11"/>
      <c r="GC84" s="14"/>
      <c r="GD84" s="14"/>
      <c r="GE84" s="14"/>
      <c r="GF84" s="14"/>
      <c r="GG84" s="14"/>
      <c r="GH84" s="14"/>
      <c r="GI84" s="12"/>
      <c r="GJ84" s="11"/>
      <c r="GK84" s="14"/>
      <c r="GL84" s="14"/>
      <c r="GM84" s="14"/>
      <c r="GN84" s="14"/>
      <c r="GO84" s="14"/>
      <c r="GP84" s="14"/>
      <c r="GQ84" s="12"/>
      <c r="GR84" s="11"/>
      <c r="GS84" s="14"/>
      <c r="GT84" s="14"/>
      <c r="GU84" s="14"/>
      <c r="GV84" s="14"/>
      <c r="GW84" s="14"/>
      <c r="GX84" s="14"/>
      <c r="GY84" s="12"/>
      <c r="GZ84" s="11"/>
      <c r="HA84" s="14"/>
      <c r="HB84" s="14"/>
      <c r="HC84" s="14"/>
      <c r="HD84" s="14"/>
      <c r="HE84" s="14"/>
      <c r="HF84" s="14"/>
      <c r="HG84" s="12"/>
      <c r="HH84" s="11"/>
      <c r="HI84" s="14"/>
      <c r="HJ84" s="14"/>
      <c r="HK84" s="14"/>
      <c r="HL84" s="14"/>
      <c r="HM84" s="14"/>
      <c r="HN84" s="14"/>
      <c r="HO84" s="12"/>
      <c r="HP84" s="11"/>
      <c r="HQ84" s="14"/>
      <c r="HR84" s="14"/>
      <c r="HS84" s="14"/>
      <c r="HT84" s="14"/>
      <c r="HU84" s="14"/>
      <c r="HV84" s="14"/>
      <c r="HW84" s="12"/>
      <c r="HX84" s="11"/>
      <c r="HY84" s="14"/>
      <c r="HZ84" s="14"/>
      <c r="IA84" s="14"/>
      <c r="IB84" s="14"/>
      <c r="IC84" s="14"/>
      <c r="ID84" s="14"/>
      <c r="IE84" s="12"/>
      <c r="IF84" s="11"/>
      <c r="IG84" s="14"/>
      <c r="IH84" s="14"/>
      <c r="II84" s="14"/>
      <c r="IJ84" s="14"/>
      <c r="IK84" s="14"/>
      <c r="IL84" s="14"/>
      <c r="IM84" s="12"/>
      <c r="IN84" s="11"/>
      <c r="IO84" s="14"/>
      <c r="IP84" s="14"/>
      <c r="IQ84" s="14"/>
      <c r="IR84" s="14"/>
      <c r="IS84" s="14"/>
      <c r="IT84" s="14"/>
      <c r="IU84" s="12"/>
      <c r="IV84" s="11"/>
      <c r="IW84" s="14"/>
      <c r="IX84" s="14"/>
      <c r="IY84" s="14"/>
      <c r="IZ84" s="14"/>
      <c r="JA84" s="14"/>
      <c r="JB84" s="14"/>
      <c r="JC84" s="12"/>
      <c r="JD84" s="11"/>
      <c r="JE84" s="14"/>
      <c r="JF84" s="14"/>
      <c r="JG84" s="14"/>
      <c r="JH84" s="14"/>
      <c r="JI84" s="14"/>
      <c r="JJ84" s="14"/>
    </row>
    <row r="85" spans="1:270" x14ac:dyDescent="0.25">
      <c r="A85" s="12"/>
      <c r="B85" s="12"/>
      <c r="C85" s="11"/>
      <c r="D85" s="42"/>
      <c r="E85" s="14"/>
      <c r="F85" s="14"/>
      <c r="G85" s="14"/>
      <c r="H85" s="14"/>
      <c r="I85" s="14"/>
      <c r="J85" s="14"/>
      <c r="K85" s="14"/>
      <c r="L85" s="14"/>
      <c r="M85" s="14"/>
      <c r="N85" s="14"/>
      <c r="O85" s="14"/>
      <c r="P85" s="14"/>
      <c r="Q85" s="14"/>
      <c r="R85" s="14"/>
      <c r="S85" s="14"/>
      <c r="T85" s="14"/>
      <c r="U85" s="14"/>
      <c r="V85" s="14"/>
      <c r="W85" s="12"/>
      <c r="X85" s="11"/>
      <c r="Y85" s="14"/>
      <c r="Z85" s="14"/>
      <c r="AA85" s="14"/>
      <c r="AB85" s="14"/>
      <c r="AC85" s="14"/>
      <c r="AD85" s="14"/>
      <c r="AE85" s="12"/>
      <c r="AF85" s="11"/>
      <c r="AG85" s="14"/>
      <c r="AH85" s="14"/>
      <c r="AI85" s="14"/>
      <c r="AJ85" s="14"/>
      <c r="AK85" s="14"/>
      <c r="AL85" s="14"/>
      <c r="AM85" s="12"/>
      <c r="AN85" s="11"/>
      <c r="AO85" s="14"/>
      <c r="AP85" s="14"/>
      <c r="AQ85" s="14"/>
      <c r="AR85" s="14"/>
      <c r="AS85" s="14"/>
      <c r="AT85" s="14"/>
      <c r="AU85" s="12"/>
      <c r="AV85" s="11"/>
      <c r="AW85" s="14"/>
      <c r="AX85" s="14"/>
      <c r="AY85" s="14"/>
      <c r="AZ85" s="14"/>
      <c r="BA85" s="14"/>
      <c r="BB85" s="14"/>
      <c r="BC85" s="12"/>
      <c r="BD85" s="11"/>
      <c r="BE85" s="14"/>
      <c r="BF85" s="14"/>
      <c r="BG85" s="14"/>
      <c r="BH85" s="14"/>
      <c r="BI85" s="14"/>
      <c r="BJ85" s="14"/>
      <c r="BK85" s="12"/>
      <c r="BL85" s="11"/>
      <c r="BM85" s="14"/>
      <c r="BN85" s="14"/>
      <c r="BO85" s="14"/>
      <c r="BP85" s="14"/>
      <c r="BQ85" s="14"/>
      <c r="BR85" s="14"/>
      <c r="BS85" s="12"/>
      <c r="BT85" s="11"/>
      <c r="BU85" s="14"/>
      <c r="BV85" s="14"/>
      <c r="BW85" s="14"/>
      <c r="BX85" s="14"/>
      <c r="BY85" s="14"/>
      <c r="BZ85" s="14"/>
      <c r="CA85" s="12"/>
      <c r="CB85" s="11"/>
      <c r="CC85" s="14"/>
      <c r="CD85" s="14"/>
      <c r="CE85" s="14"/>
      <c r="CF85" s="14"/>
      <c r="CG85" s="14"/>
      <c r="CH85" s="14"/>
      <c r="CI85" s="12"/>
      <c r="CJ85" s="11"/>
      <c r="CK85" s="14"/>
      <c r="CL85" s="14"/>
      <c r="CM85" s="14"/>
      <c r="CN85" s="14"/>
      <c r="CO85" s="14"/>
      <c r="CP85" s="14"/>
      <c r="CQ85" s="12"/>
      <c r="CR85" s="11"/>
      <c r="CS85" s="14"/>
      <c r="CT85" s="14"/>
      <c r="CU85" s="14"/>
      <c r="CV85" s="14"/>
      <c r="CW85" s="14"/>
      <c r="CX85" s="14"/>
      <c r="CY85" s="12"/>
      <c r="CZ85" s="11"/>
      <c r="DA85" s="14"/>
      <c r="DB85" s="14"/>
      <c r="DC85" s="14"/>
      <c r="DD85" s="14"/>
      <c r="DE85" s="14"/>
      <c r="DF85" s="14"/>
      <c r="DG85" s="12"/>
      <c r="DH85" s="11"/>
      <c r="DI85" s="14"/>
      <c r="DJ85" s="14"/>
      <c r="DK85" s="14"/>
      <c r="DL85" s="14"/>
      <c r="DM85" s="14"/>
      <c r="DN85" s="14"/>
      <c r="DO85" s="12"/>
      <c r="DP85" s="11"/>
      <c r="DQ85" s="14"/>
      <c r="DR85" s="14"/>
      <c r="DS85" s="14"/>
      <c r="DT85" s="14"/>
      <c r="DU85" s="14"/>
      <c r="DV85" s="14"/>
      <c r="DW85" s="12"/>
      <c r="DX85" s="11"/>
      <c r="DY85" s="14"/>
      <c r="DZ85" s="14"/>
      <c r="EA85" s="14"/>
      <c r="EB85" s="14"/>
      <c r="EC85" s="14"/>
      <c r="ED85" s="14"/>
      <c r="EE85" s="12"/>
      <c r="EF85" s="11"/>
      <c r="EG85" s="14"/>
      <c r="EH85" s="14"/>
      <c r="EI85" s="14"/>
      <c r="EJ85" s="14"/>
      <c r="EK85" s="14"/>
      <c r="EL85" s="14"/>
      <c r="EM85" s="12"/>
      <c r="EN85" s="11"/>
      <c r="EO85" s="14"/>
      <c r="EP85" s="14"/>
      <c r="EQ85" s="14"/>
      <c r="ER85" s="14"/>
      <c r="ES85" s="14"/>
      <c r="ET85" s="14"/>
      <c r="EU85" s="12"/>
      <c r="EV85" s="11"/>
      <c r="EW85" s="14"/>
      <c r="EX85" s="14"/>
      <c r="EY85" s="14"/>
      <c r="EZ85" s="14"/>
      <c r="FA85" s="14"/>
      <c r="FB85" s="14"/>
      <c r="FC85" s="12"/>
      <c r="FD85" s="11"/>
      <c r="FE85" s="14"/>
      <c r="FF85" s="14"/>
      <c r="FG85" s="14"/>
      <c r="FH85" s="14"/>
      <c r="FI85" s="14"/>
      <c r="FJ85" s="14"/>
      <c r="FK85" s="12"/>
      <c r="FL85" s="11"/>
      <c r="FM85" s="14"/>
      <c r="FN85" s="14"/>
      <c r="FO85" s="14"/>
      <c r="FP85" s="14"/>
      <c r="FQ85" s="14"/>
      <c r="FR85" s="14"/>
      <c r="FS85" s="12"/>
      <c r="FT85" s="11"/>
      <c r="FU85" s="14"/>
      <c r="FV85" s="14"/>
      <c r="FW85" s="14"/>
      <c r="FX85" s="14"/>
      <c r="FY85" s="14"/>
      <c r="FZ85" s="14"/>
      <c r="GA85" s="12"/>
      <c r="GB85" s="11"/>
      <c r="GC85" s="14"/>
      <c r="GD85" s="14"/>
      <c r="GE85" s="14"/>
      <c r="GF85" s="14"/>
      <c r="GG85" s="14"/>
      <c r="GH85" s="14"/>
      <c r="GI85" s="12"/>
      <c r="GJ85" s="11"/>
      <c r="GK85" s="14"/>
      <c r="GL85" s="14"/>
      <c r="GM85" s="14"/>
      <c r="GN85" s="14"/>
      <c r="GO85" s="14"/>
      <c r="GP85" s="14"/>
      <c r="GQ85" s="12"/>
      <c r="GR85" s="11"/>
      <c r="GS85" s="14"/>
      <c r="GT85" s="14"/>
      <c r="GU85" s="14"/>
      <c r="GV85" s="14"/>
      <c r="GW85" s="14"/>
      <c r="GX85" s="14"/>
      <c r="GY85" s="12"/>
      <c r="GZ85" s="11"/>
      <c r="HA85" s="14"/>
      <c r="HB85" s="14"/>
      <c r="HC85" s="14"/>
      <c r="HD85" s="14"/>
      <c r="HE85" s="14"/>
      <c r="HF85" s="14"/>
      <c r="HG85" s="12"/>
      <c r="HH85" s="11"/>
      <c r="HI85" s="14"/>
      <c r="HJ85" s="14"/>
      <c r="HK85" s="14"/>
      <c r="HL85" s="14"/>
      <c r="HM85" s="14"/>
      <c r="HN85" s="14"/>
      <c r="HO85" s="12"/>
      <c r="HP85" s="11"/>
      <c r="HQ85" s="14"/>
      <c r="HR85" s="14"/>
      <c r="HS85" s="14"/>
      <c r="HT85" s="14"/>
      <c r="HU85" s="14"/>
      <c r="HV85" s="14"/>
      <c r="HW85" s="12"/>
      <c r="HX85" s="11"/>
      <c r="HY85" s="14"/>
      <c r="HZ85" s="14"/>
      <c r="IA85" s="14"/>
      <c r="IB85" s="14"/>
      <c r="IC85" s="14"/>
      <c r="ID85" s="14"/>
      <c r="IE85" s="12"/>
      <c r="IF85" s="11"/>
      <c r="IG85" s="14"/>
      <c r="IH85" s="14"/>
      <c r="II85" s="14"/>
      <c r="IJ85" s="14"/>
      <c r="IK85" s="14"/>
      <c r="IL85" s="14"/>
      <c r="IM85" s="12"/>
      <c r="IN85" s="11"/>
      <c r="IO85" s="14"/>
      <c r="IP85" s="14"/>
      <c r="IQ85" s="14"/>
      <c r="IR85" s="14"/>
      <c r="IS85" s="14"/>
      <c r="IT85" s="14"/>
      <c r="IU85" s="12"/>
      <c r="IV85" s="11"/>
      <c r="IW85" s="14"/>
      <c r="IX85" s="14"/>
      <c r="IY85" s="14"/>
      <c r="IZ85" s="14"/>
      <c r="JA85" s="14"/>
      <c r="JB85" s="14"/>
      <c r="JC85" s="12"/>
      <c r="JD85" s="11"/>
      <c r="JE85" s="14"/>
      <c r="JF85" s="14"/>
      <c r="JG85" s="14"/>
      <c r="JH85" s="14"/>
      <c r="JI85" s="14"/>
      <c r="JJ85" s="14"/>
    </row>
    <row r="86" spans="1:270" x14ac:dyDescent="0.25">
      <c r="A86" s="12"/>
      <c r="B86" s="12"/>
      <c r="C86" s="11"/>
      <c r="D86" s="42"/>
      <c r="E86" s="14"/>
      <c r="F86" s="14"/>
      <c r="G86" s="14"/>
      <c r="H86" s="14"/>
      <c r="I86" s="14"/>
      <c r="J86" s="14"/>
      <c r="K86" s="14"/>
      <c r="L86" s="14"/>
      <c r="M86" s="14"/>
      <c r="N86" s="14"/>
      <c r="O86" s="14"/>
      <c r="P86" s="14"/>
      <c r="Q86" s="14"/>
      <c r="R86" s="14"/>
      <c r="S86" s="14"/>
      <c r="T86" s="14"/>
      <c r="U86" s="14"/>
      <c r="V86" s="14"/>
      <c r="W86" s="12"/>
      <c r="X86" s="11"/>
      <c r="Y86" s="14"/>
      <c r="Z86" s="14"/>
      <c r="AA86" s="14"/>
      <c r="AB86" s="14"/>
      <c r="AC86" s="14"/>
      <c r="AD86" s="14"/>
      <c r="AE86" s="12"/>
      <c r="AF86" s="11"/>
      <c r="AG86" s="14"/>
      <c r="AH86" s="14"/>
      <c r="AI86" s="14"/>
      <c r="AJ86" s="14"/>
      <c r="AK86" s="14"/>
      <c r="AL86" s="14"/>
      <c r="AM86" s="12"/>
      <c r="AN86" s="11"/>
      <c r="AO86" s="14"/>
      <c r="AP86" s="14"/>
      <c r="AQ86" s="14"/>
      <c r="AR86" s="14"/>
      <c r="AS86" s="14"/>
      <c r="AT86" s="14"/>
      <c r="AU86" s="12"/>
      <c r="AV86" s="11"/>
      <c r="AW86" s="14"/>
      <c r="AX86" s="14"/>
      <c r="AY86" s="14"/>
      <c r="AZ86" s="14"/>
      <c r="BA86" s="14"/>
      <c r="BB86" s="14"/>
      <c r="BC86" s="12"/>
      <c r="BD86" s="11"/>
      <c r="BE86" s="14"/>
      <c r="BF86" s="14"/>
      <c r="BG86" s="14"/>
      <c r="BH86" s="14"/>
      <c r="BI86" s="14"/>
      <c r="BJ86" s="14"/>
      <c r="BK86" s="12"/>
      <c r="BL86" s="11"/>
      <c r="BM86" s="14"/>
      <c r="BN86" s="14"/>
      <c r="BO86" s="14"/>
      <c r="BP86" s="14"/>
      <c r="BQ86" s="14"/>
      <c r="BR86" s="14"/>
      <c r="BS86" s="12"/>
      <c r="BT86" s="11"/>
      <c r="BU86" s="14"/>
      <c r="BV86" s="14"/>
      <c r="BW86" s="14"/>
      <c r="BX86" s="14"/>
      <c r="BY86" s="14"/>
      <c r="BZ86" s="14"/>
      <c r="CA86" s="12"/>
      <c r="CB86" s="11"/>
      <c r="CC86" s="14"/>
      <c r="CD86" s="14"/>
      <c r="CE86" s="14"/>
      <c r="CF86" s="14"/>
      <c r="CG86" s="14"/>
      <c r="CH86" s="14"/>
      <c r="CI86" s="12"/>
      <c r="CJ86" s="11"/>
      <c r="CK86" s="14"/>
      <c r="CL86" s="14"/>
      <c r="CM86" s="14"/>
      <c r="CN86" s="14"/>
      <c r="CO86" s="14"/>
      <c r="CP86" s="14"/>
      <c r="CQ86" s="12"/>
      <c r="CR86" s="11"/>
      <c r="CS86" s="14"/>
      <c r="CT86" s="14"/>
      <c r="CU86" s="14"/>
      <c r="CV86" s="14"/>
      <c r="CW86" s="14"/>
      <c r="CX86" s="14"/>
      <c r="CY86" s="12"/>
      <c r="CZ86" s="11"/>
      <c r="DA86" s="14"/>
      <c r="DB86" s="14"/>
      <c r="DC86" s="14"/>
      <c r="DD86" s="14"/>
      <c r="DE86" s="14"/>
      <c r="DF86" s="14"/>
      <c r="DG86" s="12"/>
      <c r="DH86" s="11"/>
      <c r="DI86" s="14"/>
      <c r="DJ86" s="14"/>
      <c r="DK86" s="14"/>
      <c r="DL86" s="14"/>
      <c r="DM86" s="14"/>
      <c r="DN86" s="14"/>
      <c r="DO86" s="12"/>
      <c r="DP86" s="11"/>
      <c r="DQ86" s="14"/>
      <c r="DR86" s="14"/>
      <c r="DS86" s="14"/>
      <c r="DT86" s="14"/>
      <c r="DU86" s="14"/>
      <c r="DV86" s="14"/>
      <c r="DW86" s="12"/>
      <c r="DX86" s="11"/>
      <c r="DY86" s="14"/>
      <c r="DZ86" s="14"/>
      <c r="EA86" s="14"/>
      <c r="EB86" s="14"/>
      <c r="EC86" s="14"/>
      <c r="ED86" s="14"/>
      <c r="EE86" s="12"/>
      <c r="EF86" s="11"/>
      <c r="EG86" s="14"/>
      <c r="EH86" s="14"/>
      <c r="EI86" s="14"/>
      <c r="EJ86" s="14"/>
      <c r="EK86" s="14"/>
      <c r="EL86" s="14"/>
      <c r="EM86" s="12"/>
      <c r="EN86" s="11"/>
      <c r="EO86" s="14"/>
      <c r="EP86" s="14"/>
      <c r="EQ86" s="14"/>
      <c r="ER86" s="14"/>
      <c r="ES86" s="14"/>
      <c r="ET86" s="14"/>
      <c r="EU86" s="12"/>
      <c r="EV86" s="11"/>
      <c r="EW86" s="14"/>
      <c r="EX86" s="14"/>
      <c r="EY86" s="14"/>
      <c r="EZ86" s="14"/>
      <c r="FA86" s="14"/>
      <c r="FB86" s="14"/>
      <c r="FC86" s="12"/>
      <c r="FD86" s="11"/>
      <c r="FE86" s="14"/>
      <c r="FF86" s="14"/>
      <c r="FG86" s="14"/>
      <c r="FH86" s="14"/>
      <c r="FI86" s="14"/>
      <c r="FJ86" s="14"/>
      <c r="FK86" s="12"/>
      <c r="FL86" s="11"/>
      <c r="FM86" s="14"/>
      <c r="FN86" s="14"/>
      <c r="FO86" s="14"/>
      <c r="FP86" s="14"/>
      <c r="FQ86" s="14"/>
      <c r="FR86" s="14"/>
      <c r="FS86" s="12"/>
      <c r="FT86" s="11"/>
      <c r="FU86" s="14"/>
      <c r="FV86" s="14"/>
      <c r="FW86" s="14"/>
      <c r="FX86" s="14"/>
      <c r="FY86" s="14"/>
      <c r="FZ86" s="14"/>
      <c r="GA86" s="12"/>
      <c r="GB86" s="11"/>
      <c r="GC86" s="14"/>
      <c r="GD86" s="14"/>
      <c r="GE86" s="14"/>
      <c r="GF86" s="14"/>
      <c r="GG86" s="14"/>
      <c r="GH86" s="14"/>
      <c r="GI86" s="12"/>
      <c r="GJ86" s="11"/>
      <c r="GK86" s="14"/>
      <c r="GL86" s="14"/>
      <c r="GM86" s="14"/>
      <c r="GN86" s="14"/>
      <c r="GO86" s="14"/>
      <c r="GP86" s="14"/>
      <c r="GQ86" s="12"/>
      <c r="GR86" s="11"/>
      <c r="GS86" s="14"/>
      <c r="GT86" s="14"/>
      <c r="GU86" s="14"/>
      <c r="GV86" s="14"/>
      <c r="GW86" s="14"/>
      <c r="GX86" s="14"/>
      <c r="GY86" s="12"/>
      <c r="GZ86" s="11"/>
      <c r="HA86" s="14"/>
      <c r="HB86" s="14"/>
      <c r="HC86" s="14"/>
      <c r="HD86" s="14"/>
      <c r="HE86" s="14"/>
      <c r="HF86" s="14"/>
      <c r="HG86" s="12"/>
      <c r="HH86" s="11"/>
      <c r="HI86" s="14"/>
      <c r="HJ86" s="14"/>
      <c r="HK86" s="14"/>
      <c r="HL86" s="14"/>
      <c r="HM86" s="14"/>
      <c r="HN86" s="14"/>
      <c r="HO86" s="12"/>
      <c r="HP86" s="11"/>
      <c r="HQ86" s="14"/>
      <c r="HR86" s="14"/>
      <c r="HS86" s="14"/>
      <c r="HT86" s="14"/>
      <c r="HU86" s="14"/>
      <c r="HV86" s="14"/>
      <c r="HW86" s="12"/>
      <c r="HX86" s="11"/>
      <c r="HY86" s="14"/>
      <c r="HZ86" s="14"/>
      <c r="IA86" s="14"/>
      <c r="IB86" s="14"/>
      <c r="IC86" s="14"/>
      <c r="ID86" s="14"/>
      <c r="IE86" s="12"/>
      <c r="IF86" s="11"/>
      <c r="IG86" s="14"/>
      <c r="IH86" s="14"/>
      <c r="II86" s="14"/>
      <c r="IJ86" s="14"/>
      <c r="IK86" s="14"/>
      <c r="IL86" s="14"/>
      <c r="IM86" s="12"/>
      <c r="IN86" s="11"/>
      <c r="IO86" s="14"/>
      <c r="IP86" s="14"/>
      <c r="IQ86" s="14"/>
      <c r="IR86" s="14"/>
      <c r="IS86" s="14"/>
      <c r="IT86" s="14"/>
      <c r="IU86" s="12"/>
      <c r="IV86" s="11"/>
      <c r="IW86" s="14"/>
      <c r="IX86" s="14"/>
      <c r="IY86" s="14"/>
      <c r="IZ86" s="14"/>
      <c r="JA86" s="14"/>
      <c r="JB86" s="14"/>
      <c r="JC86" s="12"/>
      <c r="JD86" s="11"/>
      <c r="JE86" s="14"/>
      <c r="JF86" s="14"/>
      <c r="JG86" s="14"/>
      <c r="JH86" s="14"/>
      <c r="JI86" s="14"/>
      <c r="JJ86" s="14"/>
    </row>
    <row r="87" spans="1:270" x14ac:dyDescent="0.25">
      <c r="A87" s="12"/>
      <c r="B87" s="12"/>
      <c r="C87" s="11"/>
      <c r="D87" s="42"/>
      <c r="E87" s="14"/>
      <c r="F87" s="14"/>
      <c r="G87" s="14"/>
      <c r="H87" s="14"/>
      <c r="I87" s="14"/>
      <c r="J87" s="14"/>
      <c r="K87" s="14"/>
      <c r="L87" s="14"/>
      <c r="M87" s="14"/>
      <c r="N87" s="14"/>
      <c r="O87" s="14"/>
      <c r="P87" s="14"/>
      <c r="Q87" s="14"/>
      <c r="R87" s="14"/>
      <c r="S87" s="14"/>
      <c r="T87" s="14"/>
      <c r="U87" s="14"/>
      <c r="V87" s="14"/>
      <c r="W87" s="12"/>
      <c r="X87" s="11"/>
      <c r="Y87" s="14"/>
      <c r="Z87" s="14"/>
      <c r="AA87" s="14"/>
      <c r="AB87" s="14"/>
      <c r="AC87" s="14"/>
      <c r="AD87" s="14"/>
      <c r="AE87" s="12"/>
      <c r="AF87" s="11"/>
      <c r="AG87" s="14"/>
      <c r="AH87" s="14"/>
      <c r="AI87" s="14"/>
      <c r="AJ87" s="14"/>
      <c r="AK87" s="14"/>
      <c r="AL87" s="14"/>
      <c r="AM87" s="12"/>
      <c r="AN87" s="11"/>
      <c r="AO87" s="14"/>
      <c r="AP87" s="14"/>
      <c r="AQ87" s="14"/>
      <c r="AR87" s="14"/>
      <c r="AS87" s="14"/>
      <c r="AT87" s="14"/>
      <c r="AU87" s="12"/>
      <c r="AV87" s="11"/>
      <c r="AW87" s="14"/>
      <c r="AX87" s="14"/>
      <c r="AY87" s="14"/>
      <c r="AZ87" s="14"/>
      <c r="BA87" s="14"/>
      <c r="BB87" s="14"/>
      <c r="BC87" s="12"/>
      <c r="BD87" s="11"/>
      <c r="BE87" s="14"/>
      <c r="BF87" s="14"/>
      <c r="BG87" s="14"/>
      <c r="BH87" s="14"/>
      <c r="BI87" s="14"/>
      <c r="BJ87" s="14"/>
      <c r="BK87" s="12"/>
      <c r="BL87" s="11"/>
      <c r="BM87" s="14"/>
      <c r="BN87" s="14"/>
      <c r="BO87" s="14"/>
      <c r="BP87" s="14"/>
      <c r="BQ87" s="14"/>
      <c r="BR87" s="14"/>
      <c r="BS87" s="12"/>
      <c r="BT87" s="11"/>
      <c r="BU87" s="14"/>
      <c r="BV87" s="14"/>
      <c r="BW87" s="14"/>
      <c r="BX87" s="14"/>
      <c r="BY87" s="14"/>
      <c r="BZ87" s="14"/>
      <c r="CA87" s="12"/>
      <c r="CB87" s="11"/>
      <c r="CC87" s="14"/>
      <c r="CD87" s="14"/>
      <c r="CE87" s="14"/>
      <c r="CF87" s="14"/>
      <c r="CG87" s="14"/>
      <c r="CH87" s="14"/>
      <c r="CI87" s="12"/>
      <c r="CJ87" s="11"/>
      <c r="CK87" s="14"/>
      <c r="CL87" s="14"/>
      <c r="CM87" s="14"/>
      <c r="CN87" s="14"/>
      <c r="CO87" s="14"/>
      <c r="CP87" s="14"/>
      <c r="CQ87" s="12"/>
      <c r="CR87" s="11"/>
      <c r="CS87" s="14"/>
      <c r="CT87" s="14"/>
      <c r="CU87" s="14"/>
      <c r="CV87" s="14"/>
      <c r="CW87" s="14"/>
      <c r="CX87" s="14"/>
      <c r="CY87" s="12"/>
      <c r="CZ87" s="11"/>
      <c r="DA87" s="14"/>
      <c r="DB87" s="14"/>
      <c r="DC87" s="14"/>
      <c r="DD87" s="14"/>
      <c r="DE87" s="14"/>
      <c r="DF87" s="14"/>
      <c r="DG87" s="12"/>
      <c r="DH87" s="11"/>
      <c r="DI87" s="14"/>
      <c r="DJ87" s="14"/>
      <c r="DK87" s="14"/>
      <c r="DL87" s="14"/>
      <c r="DM87" s="14"/>
      <c r="DN87" s="14"/>
      <c r="DO87" s="12"/>
      <c r="DP87" s="11"/>
      <c r="DQ87" s="14"/>
      <c r="DR87" s="14"/>
      <c r="DS87" s="14"/>
      <c r="DT87" s="14"/>
      <c r="DU87" s="14"/>
      <c r="DV87" s="14"/>
      <c r="DW87" s="12"/>
      <c r="DX87" s="11"/>
      <c r="DY87" s="14"/>
      <c r="DZ87" s="14"/>
      <c r="EA87" s="14"/>
      <c r="EB87" s="14"/>
      <c r="EC87" s="14"/>
      <c r="ED87" s="14"/>
      <c r="EE87" s="12"/>
      <c r="EF87" s="11"/>
      <c r="EG87" s="14"/>
      <c r="EH87" s="14"/>
      <c r="EI87" s="14"/>
      <c r="EJ87" s="14"/>
      <c r="EK87" s="14"/>
      <c r="EL87" s="14"/>
      <c r="EM87" s="12"/>
      <c r="EN87" s="11"/>
      <c r="EO87" s="14"/>
      <c r="EP87" s="14"/>
      <c r="EQ87" s="14"/>
      <c r="ER87" s="14"/>
      <c r="ES87" s="14"/>
      <c r="ET87" s="14"/>
      <c r="EU87" s="12"/>
      <c r="EV87" s="11"/>
      <c r="EW87" s="14"/>
      <c r="EX87" s="14"/>
      <c r="EY87" s="14"/>
      <c r="EZ87" s="14"/>
      <c r="FA87" s="14"/>
      <c r="FB87" s="14"/>
      <c r="FC87" s="12"/>
      <c r="FD87" s="11"/>
      <c r="FE87" s="14"/>
      <c r="FF87" s="14"/>
      <c r="FG87" s="14"/>
      <c r="FH87" s="14"/>
      <c r="FI87" s="14"/>
      <c r="FJ87" s="14"/>
      <c r="FK87" s="12"/>
      <c r="FL87" s="11"/>
      <c r="FM87" s="14"/>
      <c r="FN87" s="14"/>
      <c r="FO87" s="14"/>
      <c r="FP87" s="14"/>
      <c r="FQ87" s="14"/>
      <c r="FR87" s="14"/>
      <c r="FS87" s="12"/>
      <c r="FT87" s="11"/>
      <c r="FU87" s="14"/>
      <c r="FV87" s="14"/>
      <c r="FW87" s="14"/>
      <c r="FX87" s="14"/>
      <c r="FY87" s="14"/>
      <c r="FZ87" s="14"/>
      <c r="GA87" s="12"/>
      <c r="GB87" s="11"/>
      <c r="GC87" s="14"/>
      <c r="GD87" s="14"/>
      <c r="GE87" s="14"/>
      <c r="GF87" s="14"/>
      <c r="GG87" s="14"/>
      <c r="GH87" s="14"/>
      <c r="GI87" s="12"/>
      <c r="GJ87" s="11"/>
      <c r="GK87" s="14"/>
      <c r="GL87" s="14"/>
      <c r="GM87" s="14"/>
      <c r="GN87" s="14"/>
      <c r="GO87" s="14"/>
      <c r="GP87" s="14"/>
      <c r="GQ87" s="12"/>
      <c r="GR87" s="11"/>
      <c r="GS87" s="14"/>
      <c r="GT87" s="14"/>
      <c r="GU87" s="14"/>
      <c r="GV87" s="14"/>
      <c r="GW87" s="14"/>
      <c r="GX87" s="14"/>
      <c r="GY87" s="12"/>
      <c r="GZ87" s="11"/>
      <c r="HA87" s="14"/>
      <c r="HB87" s="14"/>
      <c r="HC87" s="14"/>
      <c r="HD87" s="14"/>
      <c r="HE87" s="14"/>
      <c r="HF87" s="14"/>
      <c r="HG87" s="12"/>
      <c r="HH87" s="11"/>
      <c r="HI87" s="14"/>
      <c r="HJ87" s="14"/>
      <c r="HK87" s="14"/>
      <c r="HL87" s="14"/>
      <c r="HM87" s="14"/>
      <c r="HN87" s="14"/>
      <c r="HO87" s="12"/>
      <c r="HP87" s="11"/>
      <c r="HQ87" s="14"/>
      <c r="HR87" s="14"/>
      <c r="HS87" s="14"/>
      <c r="HT87" s="14"/>
      <c r="HU87" s="14"/>
      <c r="HV87" s="14"/>
      <c r="HW87" s="12"/>
      <c r="HX87" s="11"/>
      <c r="HY87" s="14"/>
      <c r="HZ87" s="14"/>
      <c r="IA87" s="14"/>
      <c r="IB87" s="14"/>
      <c r="IC87" s="14"/>
      <c r="ID87" s="14"/>
      <c r="IE87" s="12"/>
      <c r="IF87" s="11"/>
      <c r="IG87" s="14"/>
      <c r="IH87" s="14"/>
      <c r="II87" s="14"/>
      <c r="IJ87" s="14"/>
      <c r="IK87" s="14"/>
      <c r="IL87" s="14"/>
      <c r="IM87" s="12"/>
      <c r="IN87" s="11"/>
      <c r="IO87" s="14"/>
      <c r="IP87" s="14"/>
      <c r="IQ87" s="14"/>
      <c r="IR87" s="14"/>
      <c r="IS87" s="14"/>
      <c r="IT87" s="14"/>
      <c r="IU87" s="12"/>
      <c r="IV87" s="11"/>
      <c r="IW87" s="14"/>
      <c r="IX87" s="14"/>
      <c r="IY87" s="14"/>
      <c r="IZ87" s="14"/>
      <c r="JA87" s="14"/>
      <c r="JB87" s="14"/>
      <c r="JC87" s="12"/>
      <c r="JD87" s="11"/>
      <c r="JE87" s="14"/>
      <c r="JF87" s="14"/>
      <c r="JG87" s="14"/>
      <c r="JH87" s="14"/>
      <c r="JI87" s="14"/>
      <c r="JJ87" s="14"/>
    </row>
    <row r="88" spans="1:270" x14ac:dyDescent="0.25">
      <c r="A88" s="13"/>
      <c r="B88" s="13"/>
      <c r="C88" s="9"/>
      <c r="D88" s="9"/>
      <c r="E88" s="24"/>
      <c r="F88" s="24"/>
      <c r="G88" s="24"/>
      <c r="H88" s="24"/>
      <c r="I88" s="24"/>
      <c r="J88" s="24"/>
      <c r="K88" s="24"/>
      <c r="L88" s="24"/>
      <c r="M88" s="24"/>
      <c r="N88" s="24"/>
      <c r="O88" s="24"/>
      <c r="P88" s="24"/>
      <c r="Q88" s="24"/>
      <c r="R88" s="24"/>
      <c r="S88" s="24"/>
      <c r="T88" s="24"/>
      <c r="U88" s="24"/>
      <c r="V88" s="24"/>
      <c r="W88" s="13"/>
      <c r="X88" s="9"/>
      <c r="Y88" s="24"/>
      <c r="Z88" s="24"/>
      <c r="AA88" s="24"/>
      <c r="AB88" s="24"/>
      <c r="AC88" s="24"/>
      <c r="AD88" s="24"/>
      <c r="AE88" s="13"/>
      <c r="AF88" s="9"/>
      <c r="AG88" s="24"/>
      <c r="AH88" s="24"/>
      <c r="AI88" s="24"/>
      <c r="AJ88" s="24"/>
      <c r="AK88" s="24"/>
      <c r="AL88" s="24"/>
      <c r="AM88" s="13"/>
      <c r="AN88" s="9"/>
      <c r="AO88" s="24"/>
      <c r="AP88" s="24"/>
      <c r="AQ88" s="24"/>
      <c r="AR88" s="24"/>
      <c r="AS88" s="24"/>
      <c r="AT88" s="24"/>
      <c r="AU88" s="13"/>
      <c r="AV88" s="9"/>
      <c r="AW88" s="24"/>
      <c r="AX88" s="24"/>
      <c r="AY88" s="24"/>
      <c r="AZ88" s="24"/>
      <c r="BA88" s="24"/>
      <c r="BB88" s="24"/>
      <c r="BC88" s="13"/>
      <c r="BD88" s="9"/>
      <c r="BE88" s="24"/>
      <c r="BF88" s="24"/>
      <c r="BG88" s="24"/>
      <c r="BH88" s="24"/>
      <c r="BI88" s="24"/>
      <c r="BJ88" s="24"/>
      <c r="BK88" s="13"/>
      <c r="BL88" s="9"/>
      <c r="BM88" s="24"/>
      <c r="BN88" s="24"/>
      <c r="BO88" s="24"/>
      <c r="BP88" s="24"/>
      <c r="BQ88" s="24"/>
      <c r="BR88" s="24"/>
      <c r="BS88" s="13"/>
      <c r="BT88" s="9"/>
      <c r="BU88" s="24"/>
      <c r="BV88" s="24"/>
      <c r="BW88" s="24"/>
      <c r="BX88" s="24"/>
      <c r="BY88" s="24"/>
      <c r="BZ88" s="24"/>
      <c r="CA88" s="13"/>
      <c r="CB88" s="9"/>
      <c r="CC88" s="24"/>
      <c r="CD88" s="24"/>
      <c r="CE88" s="24"/>
      <c r="CF88" s="24"/>
      <c r="CG88" s="24"/>
      <c r="CH88" s="24"/>
      <c r="CI88" s="13"/>
      <c r="CJ88" s="9"/>
      <c r="CK88" s="24"/>
      <c r="CL88" s="24"/>
      <c r="CM88" s="24"/>
      <c r="CN88" s="24"/>
      <c r="CO88" s="24"/>
      <c r="CP88" s="24"/>
      <c r="CQ88" s="13"/>
      <c r="CR88" s="9"/>
      <c r="CS88" s="24"/>
      <c r="CT88" s="24"/>
      <c r="CU88" s="24"/>
      <c r="CV88" s="24"/>
      <c r="CW88" s="24"/>
      <c r="CX88" s="24"/>
      <c r="CY88" s="13"/>
      <c r="CZ88" s="9"/>
      <c r="DA88" s="24"/>
      <c r="DB88" s="24"/>
      <c r="DC88" s="24"/>
      <c r="DD88" s="24"/>
      <c r="DE88" s="24"/>
      <c r="DF88" s="24"/>
      <c r="DG88" s="13"/>
      <c r="DH88" s="9"/>
      <c r="DI88" s="24"/>
      <c r="DJ88" s="24"/>
      <c r="DK88" s="24"/>
      <c r="DL88" s="24"/>
      <c r="DM88" s="24"/>
      <c r="DN88" s="24"/>
      <c r="DO88" s="13"/>
      <c r="DP88" s="9"/>
      <c r="DQ88" s="24"/>
      <c r="DR88" s="24"/>
      <c r="DS88" s="24"/>
      <c r="DT88" s="24"/>
      <c r="DU88" s="24"/>
      <c r="DV88" s="24"/>
      <c r="DW88" s="13"/>
      <c r="DX88" s="9"/>
      <c r="DY88" s="24"/>
      <c r="DZ88" s="24"/>
      <c r="EA88" s="24"/>
      <c r="EB88" s="24"/>
      <c r="EC88" s="24"/>
      <c r="ED88" s="24"/>
      <c r="EE88" s="13"/>
      <c r="EF88" s="9"/>
      <c r="EG88" s="24"/>
      <c r="EH88" s="24"/>
      <c r="EI88" s="24"/>
      <c r="EJ88" s="24"/>
      <c r="EK88" s="24"/>
      <c r="EL88" s="24"/>
      <c r="EM88" s="13"/>
      <c r="EN88" s="9"/>
      <c r="EO88" s="24"/>
      <c r="EP88" s="24"/>
      <c r="EQ88" s="24"/>
      <c r="ER88" s="24"/>
      <c r="ES88" s="24"/>
      <c r="ET88" s="24"/>
      <c r="EU88" s="13"/>
      <c r="EV88" s="9"/>
      <c r="EW88" s="24"/>
      <c r="EX88" s="24"/>
      <c r="EY88" s="24"/>
      <c r="EZ88" s="24"/>
      <c r="FA88" s="24"/>
      <c r="FB88" s="24"/>
      <c r="FC88" s="13"/>
      <c r="FD88" s="9"/>
      <c r="FE88" s="24"/>
      <c r="FF88" s="24"/>
      <c r="FG88" s="24"/>
      <c r="FH88" s="24"/>
      <c r="FI88" s="24"/>
      <c r="FJ88" s="24"/>
      <c r="FK88" s="13"/>
      <c r="FL88" s="9"/>
      <c r="FM88" s="24"/>
      <c r="FN88" s="24"/>
      <c r="FO88" s="24"/>
      <c r="FP88" s="24"/>
      <c r="FQ88" s="24"/>
      <c r="FR88" s="24"/>
      <c r="FS88" s="13"/>
      <c r="FT88" s="9"/>
      <c r="FU88" s="24"/>
      <c r="FV88" s="24"/>
      <c r="FW88" s="24"/>
      <c r="FX88" s="24"/>
      <c r="FY88" s="24"/>
      <c r="FZ88" s="24"/>
      <c r="GA88" s="13"/>
      <c r="GB88" s="9"/>
      <c r="GC88" s="24"/>
      <c r="GD88" s="24"/>
      <c r="GE88" s="24"/>
      <c r="GF88" s="24"/>
      <c r="GG88" s="24"/>
      <c r="GH88" s="24"/>
      <c r="GI88" s="13"/>
      <c r="GJ88" s="9"/>
      <c r="GK88" s="24"/>
      <c r="GL88" s="24"/>
      <c r="GM88" s="24"/>
      <c r="GN88" s="24"/>
      <c r="GO88" s="24"/>
      <c r="GP88" s="24"/>
      <c r="GQ88" s="13"/>
      <c r="GR88" s="9"/>
      <c r="GS88" s="24"/>
      <c r="GT88" s="24"/>
      <c r="GU88" s="24"/>
      <c r="GV88" s="24"/>
      <c r="GW88" s="24"/>
      <c r="GX88" s="24"/>
      <c r="GY88" s="13"/>
      <c r="GZ88" s="9"/>
      <c r="HA88" s="24"/>
      <c r="HB88" s="24"/>
      <c r="HC88" s="24"/>
      <c r="HD88" s="24"/>
      <c r="HE88" s="24"/>
      <c r="HF88" s="24"/>
      <c r="HG88" s="13"/>
      <c r="HH88" s="9"/>
      <c r="HI88" s="24"/>
      <c r="HJ88" s="24"/>
      <c r="HK88" s="24"/>
      <c r="HL88" s="24"/>
      <c r="HM88" s="24"/>
      <c r="HN88" s="24"/>
      <c r="HO88" s="13"/>
      <c r="HP88" s="9"/>
      <c r="HQ88" s="24"/>
      <c r="HR88" s="24"/>
      <c r="HS88" s="24"/>
      <c r="HT88" s="24"/>
      <c r="HU88" s="24"/>
      <c r="HV88" s="24"/>
      <c r="HW88" s="13"/>
      <c r="HX88" s="9"/>
      <c r="HY88" s="24"/>
      <c r="HZ88" s="24"/>
      <c r="IA88" s="24"/>
      <c r="IB88" s="24"/>
      <c r="IC88" s="24"/>
      <c r="ID88" s="24"/>
      <c r="IE88" s="13"/>
      <c r="IF88" s="9"/>
      <c r="IG88" s="24"/>
      <c r="IH88" s="24"/>
      <c r="II88" s="24"/>
      <c r="IJ88" s="24"/>
      <c r="IK88" s="24"/>
      <c r="IL88" s="24"/>
      <c r="IM88" s="13"/>
      <c r="IN88" s="9"/>
      <c r="IO88" s="24"/>
      <c r="IP88" s="24"/>
      <c r="IQ88" s="24"/>
      <c r="IR88" s="24"/>
      <c r="IS88" s="24"/>
      <c r="IT88" s="24"/>
      <c r="IU88" s="13"/>
      <c r="IV88" s="9"/>
      <c r="IW88" s="24"/>
      <c r="IX88" s="24"/>
      <c r="IY88" s="24"/>
      <c r="IZ88" s="24"/>
      <c r="JA88" s="24"/>
      <c r="JB88" s="24"/>
      <c r="JC88" s="13"/>
      <c r="JD88" s="9"/>
      <c r="JE88" s="24"/>
      <c r="JF88" s="24"/>
      <c r="JG88" s="24"/>
      <c r="JH88" s="24"/>
      <c r="JI88" s="24"/>
      <c r="JJ88" s="24"/>
    </row>
    <row r="89" spans="1:270" x14ac:dyDescent="0.25">
      <c r="A89" s="13"/>
      <c r="B89" s="13"/>
      <c r="C89" s="9"/>
      <c r="D89" s="9"/>
      <c r="E89" s="14"/>
      <c r="F89" s="14"/>
      <c r="G89" s="11"/>
      <c r="H89" s="42"/>
      <c r="I89" s="42"/>
      <c r="J89" s="42"/>
      <c r="K89" s="42"/>
      <c r="L89" s="42"/>
      <c r="M89" s="42"/>
      <c r="N89" s="42"/>
      <c r="O89" s="42"/>
      <c r="P89" s="42"/>
      <c r="Q89" s="42"/>
      <c r="R89" s="42"/>
      <c r="S89" s="42"/>
      <c r="T89" s="42"/>
      <c r="U89" s="42"/>
      <c r="V89" s="14"/>
      <c r="W89" s="13"/>
      <c r="X89" s="9"/>
      <c r="Y89" s="14"/>
      <c r="Z89" s="14"/>
      <c r="AA89" s="14"/>
      <c r="AB89" s="14"/>
      <c r="AC89" s="11"/>
      <c r="AD89" s="14"/>
      <c r="AE89" s="13"/>
      <c r="AF89" s="9"/>
      <c r="AG89" s="14"/>
      <c r="AH89" s="14"/>
      <c r="AI89" s="14"/>
      <c r="AJ89" s="14"/>
      <c r="AK89" s="11"/>
      <c r="AL89" s="14"/>
      <c r="AM89" s="13"/>
      <c r="AN89" s="9"/>
      <c r="AO89" s="14"/>
      <c r="AP89" s="14"/>
      <c r="AQ89" s="14"/>
      <c r="AR89" s="14"/>
      <c r="AS89" s="11"/>
      <c r="AT89" s="14"/>
      <c r="AU89" s="13"/>
      <c r="AV89" s="9"/>
      <c r="AW89" s="14"/>
      <c r="AX89" s="14"/>
      <c r="AY89" s="14"/>
      <c r="AZ89" s="14"/>
      <c r="BA89" s="11"/>
      <c r="BB89" s="14"/>
      <c r="BC89" s="13"/>
      <c r="BD89" s="9"/>
      <c r="BE89" s="14"/>
      <c r="BF89" s="14"/>
      <c r="BG89" s="14"/>
      <c r="BH89" s="14"/>
      <c r="BI89" s="11"/>
      <c r="BJ89" s="14"/>
      <c r="BK89" s="13"/>
      <c r="BL89" s="9"/>
      <c r="BM89" s="14"/>
      <c r="BN89" s="14"/>
      <c r="BO89" s="14"/>
      <c r="BP89" s="14"/>
      <c r="BQ89" s="11"/>
      <c r="BR89" s="14"/>
      <c r="BS89" s="13"/>
      <c r="BT89" s="9"/>
      <c r="BU89" s="14"/>
      <c r="BV89" s="14"/>
      <c r="BW89" s="14"/>
      <c r="BX89" s="14"/>
      <c r="BY89" s="11"/>
      <c r="BZ89" s="14"/>
      <c r="CA89" s="13"/>
      <c r="CB89" s="9"/>
      <c r="CC89" s="14"/>
      <c r="CD89" s="14"/>
      <c r="CE89" s="14"/>
      <c r="CF89" s="14"/>
      <c r="CG89" s="11"/>
      <c r="CH89" s="14"/>
      <c r="CI89" s="13"/>
      <c r="CJ89" s="9"/>
      <c r="CK89" s="14"/>
      <c r="CL89" s="14"/>
      <c r="CM89" s="14"/>
      <c r="CN89" s="14"/>
      <c r="CO89" s="11"/>
      <c r="CP89" s="14"/>
      <c r="CQ89" s="13"/>
      <c r="CR89" s="9"/>
      <c r="CS89" s="14"/>
      <c r="CT89" s="14"/>
      <c r="CU89" s="14"/>
      <c r="CV89" s="14"/>
      <c r="CW89" s="11"/>
      <c r="CX89" s="14"/>
      <c r="CY89" s="13"/>
      <c r="CZ89" s="9"/>
      <c r="DA89" s="14"/>
      <c r="DB89" s="14"/>
      <c r="DC89" s="14"/>
      <c r="DD89" s="14"/>
      <c r="DE89" s="11"/>
      <c r="DF89" s="14"/>
      <c r="DG89" s="13"/>
      <c r="DH89" s="9"/>
      <c r="DI89" s="14"/>
      <c r="DJ89" s="14"/>
      <c r="DK89" s="14"/>
      <c r="DL89" s="14"/>
      <c r="DM89" s="11"/>
      <c r="DN89" s="14"/>
      <c r="DO89" s="13"/>
      <c r="DP89" s="9"/>
      <c r="DQ89" s="14"/>
      <c r="DR89" s="14"/>
      <c r="DS89" s="14"/>
      <c r="DT89" s="14"/>
      <c r="DU89" s="11"/>
      <c r="DV89" s="14"/>
      <c r="DW89" s="13"/>
      <c r="DX89" s="9"/>
      <c r="DY89" s="14"/>
      <c r="DZ89" s="14"/>
      <c r="EA89" s="14"/>
      <c r="EB89" s="14"/>
      <c r="EC89" s="11"/>
      <c r="ED89" s="14"/>
      <c r="EE89" s="13"/>
      <c r="EF89" s="9"/>
      <c r="EG89" s="14"/>
      <c r="EH89" s="14"/>
      <c r="EI89" s="14"/>
      <c r="EJ89" s="14"/>
      <c r="EK89" s="11"/>
      <c r="EL89" s="14"/>
      <c r="EM89" s="13"/>
      <c r="EN89" s="9"/>
      <c r="EO89" s="14"/>
      <c r="EP89" s="14"/>
      <c r="EQ89" s="14"/>
      <c r="ER89" s="14"/>
      <c r="ES89" s="11"/>
      <c r="ET89" s="14"/>
      <c r="EU89" s="13"/>
      <c r="EV89" s="9"/>
      <c r="EW89" s="14"/>
      <c r="EX89" s="14"/>
      <c r="EY89" s="14"/>
      <c r="EZ89" s="14"/>
      <c r="FA89" s="11"/>
      <c r="FB89" s="14"/>
      <c r="FC89" s="13"/>
      <c r="FD89" s="9"/>
      <c r="FE89" s="14"/>
      <c r="FF89" s="14"/>
      <c r="FG89" s="14"/>
      <c r="FH89" s="14"/>
      <c r="FI89" s="11"/>
      <c r="FJ89" s="14"/>
      <c r="FK89" s="13"/>
      <c r="FL89" s="9"/>
      <c r="FM89" s="14"/>
      <c r="FN89" s="14"/>
      <c r="FO89" s="14"/>
      <c r="FP89" s="14"/>
      <c r="FQ89" s="11"/>
      <c r="FR89" s="14"/>
      <c r="FS89" s="13"/>
      <c r="FT89" s="9"/>
      <c r="FU89" s="14"/>
      <c r="FV89" s="14"/>
      <c r="FW89" s="14"/>
      <c r="FX89" s="14"/>
      <c r="FY89" s="11"/>
      <c r="FZ89" s="14"/>
      <c r="GA89" s="13"/>
      <c r="GB89" s="9"/>
      <c r="GC89" s="14"/>
      <c r="GD89" s="14"/>
      <c r="GE89" s="14"/>
      <c r="GF89" s="14"/>
      <c r="GG89" s="11"/>
      <c r="GH89" s="14"/>
      <c r="GI89" s="13"/>
      <c r="GJ89" s="9"/>
      <c r="GK89" s="14"/>
      <c r="GL89" s="14"/>
      <c r="GM89" s="14"/>
      <c r="GN89" s="14"/>
      <c r="GO89" s="11"/>
      <c r="GP89" s="14"/>
      <c r="GQ89" s="13"/>
      <c r="GR89" s="9"/>
      <c r="GS89" s="14"/>
      <c r="GT89" s="14"/>
      <c r="GU89" s="14"/>
      <c r="GV89" s="14"/>
      <c r="GW89" s="11"/>
      <c r="GX89" s="14"/>
      <c r="GY89" s="13"/>
      <c r="GZ89" s="9"/>
      <c r="HA89" s="14"/>
      <c r="HB89" s="14"/>
      <c r="HC89" s="14"/>
      <c r="HD89" s="14"/>
      <c r="HE89" s="11"/>
      <c r="HF89" s="14"/>
      <c r="HG89" s="13"/>
      <c r="HH89" s="9"/>
      <c r="HI89" s="14"/>
      <c r="HJ89" s="14"/>
      <c r="HK89" s="14"/>
      <c r="HL89" s="14"/>
      <c r="HM89" s="11"/>
      <c r="HN89" s="14"/>
      <c r="HO89" s="13"/>
      <c r="HP89" s="9"/>
      <c r="HQ89" s="14"/>
      <c r="HR89" s="14"/>
      <c r="HS89" s="14"/>
      <c r="HT89" s="14"/>
      <c r="HU89" s="11"/>
      <c r="HV89" s="14"/>
      <c r="HW89" s="13"/>
      <c r="HX89" s="9"/>
      <c r="HY89" s="14"/>
      <c r="HZ89" s="14"/>
      <c r="IA89" s="14"/>
      <c r="IB89" s="14"/>
      <c r="IC89" s="11"/>
      <c r="ID89" s="14"/>
      <c r="IE89" s="13"/>
      <c r="IF89" s="9"/>
      <c r="IG89" s="14"/>
      <c r="IH89" s="14"/>
      <c r="II89" s="14"/>
      <c r="IJ89" s="14"/>
      <c r="IK89" s="11"/>
      <c r="IL89" s="14"/>
      <c r="IM89" s="13"/>
      <c r="IN89" s="9"/>
      <c r="IO89" s="14"/>
      <c r="IP89" s="14"/>
      <c r="IQ89" s="14"/>
      <c r="IR89" s="14"/>
      <c r="IS89" s="11"/>
      <c r="IT89" s="14"/>
      <c r="IU89" s="13"/>
      <c r="IV89" s="9"/>
      <c r="IW89" s="14"/>
      <c r="IX89" s="14"/>
      <c r="IY89" s="14"/>
      <c r="IZ89" s="14"/>
      <c r="JA89" s="11"/>
      <c r="JB89" s="14"/>
      <c r="JC89" s="13"/>
      <c r="JD89" s="9"/>
      <c r="JE89" s="14"/>
      <c r="JF89" s="14"/>
      <c r="JG89" s="14"/>
      <c r="JH89" s="14"/>
      <c r="JI89" s="11"/>
      <c r="JJ89" s="14"/>
    </row>
    <row r="90" spans="1:270" x14ac:dyDescent="0.25">
      <c r="A90" s="13"/>
      <c r="B90" s="13"/>
      <c r="C90" s="11"/>
      <c r="D90" s="42"/>
      <c r="E90" s="24"/>
      <c r="F90" s="24"/>
      <c r="G90" s="24"/>
      <c r="H90" s="24"/>
      <c r="I90" s="24"/>
      <c r="J90" s="24"/>
      <c r="K90" s="24"/>
      <c r="L90" s="24"/>
      <c r="M90" s="24"/>
      <c r="N90" s="24"/>
      <c r="O90" s="24"/>
      <c r="P90" s="24"/>
      <c r="Q90" s="24"/>
      <c r="R90" s="24"/>
      <c r="S90" s="24"/>
      <c r="T90" s="24"/>
      <c r="U90" s="24"/>
      <c r="V90" s="14"/>
      <c r="W90" s="13"/>
      <c r="X90" s="11"/>
      <c r="Y90" s="24"/>
      <c r="Z90" s="24"/>
      <c r="AA90" s="24"/>
      <c r="AB90" s="24"/>
      <c r="AC90" s="24"/>
      <c r="AD90" s="14"/>
      <c r="AE90" s="13"/>
      <c r="AF90" s="11"/>
      <c r="AG90" s="24"/>
      <c r="AH90" s="24"/>
      <c r="AI90" s="24"/>
      <c r="AJ90" s="24"/>
      <c r="AK90" s="24"/>
      <c r="AL90" s="14"/>
      <c r="AM90" s="13"/>
      <c r="AN90" s="11"/>
      <c r="AO90" s="24"/>
      <c r="AP90" s="24"/>
      <c r="AQ90" s="24"/>
      <c r="AR90" s="24"/>
      <c r="AS90" s="24"/>
      <c r="AT90" s="14"/>
      <c r="AU90" s="13"/>
      <c r="AV90" s="11"/>
      <c r="AW90" s="24"/>
      <c r="AX90" s="24"/>
      <c r="AY90" s="24"/>
      <c r="AZ90" s="24"/>
      <c r="BA90" s="24"/>
      <c r="BB90" s="14"/>
      <c r="BC90" s="13"/>
      <c r="BD90" s="11"/>
      <c r="BE90" s="24"/>
      <c r="BF90" s="24"/>
      <c r="BG90" s="24"/>
      <c r="BH90" s="24"/>
      <c r="BI90" s="24"/>
      <c r="BJ90" s="14"/>
      <c r="BK90" s="13"/>
      <c r="BL90" s="11"/>
      <c r="BM90" s="24"/>
      <c r="BN90" s="24"/>
      <c r="BO90" s="24"/>
      <c r="BP90" s="24"/>
      <c r="BQ90" s="24"/>
      <c r="BR90" s="14"/>
      <c r="BS90" s="13"/>
      <c r="BT90" s="11"/>
      <c r="BU90" s="24"/>
      <c r="BV90" s="24"/>
      <c r="BW90" s="24"/>
      <c r="BX90" s="24"/>
      <c r="BY90" s="24"/>
      <c r="BZ90" s="14"/>
      <c r="CA90" s="13"/>
      <c r="CB90" s="11"/>
      <c r="CC90" s="24"/>
      <c r="CD90" s="24"/>
      <c r="CE90" s="24"/>
      <c r="CF90" s="24"/>
      <c r="CG90" s="24"/>
      <c r="CH90" s="14"/>
      <c r="CI90" s="13"/>
      <c r="CJ90" s="11"/>
      <c r="CK90" s="24"/>
      <c r="CL90" s="24"/>
      <c r="CM90" s="24"/>
      <c r="CN90" s="24"/>
      <c r="CO90" s="24"/>
      <c r="CP90" s="14"/>
      <c r="CQ90" s="13"/>
      <c r="CR90" s="11"/>
      <c r="CS90" s="24"/>
      <c r="CT90" s="24"/>
      <c r="CU90" s="24"/>
      <c r="CV90" s="24"/>
      <c r="CW90" s="24"/>
      <c r="CX90" s="14"/>
      <c r="CY90" s="13"/>
      <c r="CZ90" s="11"/>
      <c r="DA90" s="24"/>
      <c r="DB90" s="24"/>
      <c r="DC90" s="24"/>
      <c r="DD90" s="24"/>
      <c r="DE90" s="24"/>
      <c r="DF90" s="14"/>
      <c r="DG90" s="13"/>
      <c r="DH90" s="11"/>
      <c r="DI90" s="24"/>
      <c r="DJ90" s="24"/>
      <c r="DK90" s="24"/>
      <c r="DL90" s="24"/>
      <c r="DM90" s="24"/>
      <c r="DN90" s="14"/>
      <c r="DO90" s="13"/>
      <c r="DP90" s="11"/>
      <c r="DQ90" s="24"/>
      <c r="DR90" s="24"/>
      <c r="DS90" s="24"/>
      <c r="DT90" s="24"/>
      <c r="DU90" s="24"/>
      <c r="DV90" s="14"/>
      <c r="DW90" s="13"/>
      <c r="DX90" s="11"/>
      <c r="DY90" s="24"/>
      <c r="DZ90" s="24"/>
      <c r="EA90" s="24"/>
      <c r="EB90" s="24"/>
      <c r="EC90" s="24"/>
      <c r="ED90" s="14"/>
      <c r="EE90" s="13"/>
      <c r="EF90" s="11"/>
      <c r="EG90" s="24"/>
      <c r="EH90" s="24"/>
      <c r="EI90" s="24"/>
      <c r="EJ90" s="24"/>
      <c r="EK90" s="24"/>
      <c r="EL90" s="14"/>
      <c r="EM90" s="13"/>
      <c r="EN90" s="11"/>
      <c r="EO90" s="24"/>
      <c r="EP90" s="24"/>
      <c r="EQ90" s="24"/>
      <c r="ER90" s="24"/>
      <c r="ES90" s="24"/>
      <c r="ET90" s="14"/>
      <c r="EU90" s="13"/>
      <c r="EV90" s="11"/>
      <c r="EW90" s="24"/>
      <c r="EX90" s="24"/>
      <c r="EY90" s="24"/>
      <c r="EZ90" s="24"/>
      <c r="FA90" s="24"/>
      <c r="FB90" s="14"/>
      <c r="FC90" s="13"/>
      <c r="FD90" s="11"/>
      <c r="FE90" s="24"/>
      <c r="FF90" s="24"/>
      <c r="FG90" s="24"/>
      <c r="FH90" s="24"/>
      <c r="FI90" s="24"/>
      <c r="FJ90" s="14"/>
      <c r="FK90" s="13"/>
      <c r="FL90" s="11"/>
      <c r="FM90" s="24"/>
      <c r="FN90" s="24"/>
      <c r="FO90" s="24"/>
      <c r="FP90" s="24"/>
      <c r="FQ90" s="24"/>
      <c r="FR90" s="14"/>
      <c r="FS90" s="13"/>
      <c r="FT90" s="11"/>
      <c r="FU90" s="24"/>
      <c r="FV90" s="24"/>
      <c r="FW90" s="24"/>
      <c r="FX90" s="24"/>
      <c r="FY90" s="24"/>
      <c r="FZ90" s="14"/>
      <c r="GA90" s="13"/>
      <c r="GB90" s="11"/>
      <c r="GC90" s="24"/>
      <c r="GD90" s="24"/>
      <c r="GE90" s="24"/>
      <c r="GF90" s="24"/>
      <c r="GG90" s="24"/>
      <c r="GH90" s="14"/>
      <c r="GI90" s="13"/>
      <c r="GJ90" s="11"/>
      <c r="GK90" s="24"/>
      <c r="GL90" s="24"/>
      <c r="GM90" s="24"/>
      <c r="GN90" s="24"/>
      <c r="GO90" s="24"/>
      <c r="GP90" s="14"/>
      <c r="GQ90" s="13"/>
      <c r="GR90" s="11"/>
      <c r="GS90" s="24"/>
      <c r="GT90" s="24"/>
      <c r="GU90" s="24"/>
      <c r="GV90" s="24"/>
      <c r="GW90" s="24"/>
      <c r="GX90" s="14"/>
      <c r="GY90" s="13"/>
      <c r="GZ90" s="11"/>
      <c r="HA90" s="24"/>
      <c r="HB90" s="24"/>
      <c r="HC90" s="24"/>
      <c r="HD90" s="24"/>
      <c r="HE90" s="24"/>
      <c r="HF90" s="14"/>
      <c r="HG90" s="13"/>
      <c r="HH90" s="11"/>
      <c r="HI90" s="24"/>
      <c r="HJ90" s="24"/>
      <c r="HK90" s="24"/>
      <c r="HL90" s="24"/>
      <c r="HM90" s="24"/>
      <c r="HN90" s="14"/>
      <c r="HO90" s="13"/>
      <c r="HP90" s="11"/>
      <c r="HQ90" s="24"/>
      <c r="HR90" s="24"/>
      <c r="HS90" s="24"/>
      <c r="HT90" s="24"/>
      <c r="HU90" s="24"/>
      <c r="HV90" s="14"/>
      <c r="HW90" s="13"/>
      <c r="HX90" s="11"/>
      <c r="HY90" s="24"/>
      <c r="HZ90" s="24"/>
      <c r="IA90" s="24"/>
      <c r="IB90" s="24"/>
      <c r="IC90" s="24"/>
      <c r="ID90" s="14"/>
      <c r="IE90" s="13"/>
      <c r="IF90" s="11"/>
      <c r="IG90" s="24"/>
      <c r="IH90" s="24"/>
      <c r="II90" s="24"/>
      <c r="IJ90" s="24"/>
      <c r="IK90" s="24"/>
      <c r="IL90" s="14"/>
      <c r="IM90" s="13"/>
      <c r="IN90" s="11"/>
      <c r="IO90" s="24"/>
      <c r="IP90" s="24"/>
      <c r="IQ90" s="24"/>
      <c r="IR90" s="24"/>
      <c r="IS90" s="24"/>
      <c r="IT90" s="14"/>
      <c r="IU90" s="13"/>
      <c r="IV90" s="11"/>
      <c r="IW90" s="24"/>
      <c r="IX90" s="24"/>
      <c r="IY90" s="24"/>
      <c r="IZ90" s="24"/>
      <c r="JA90" s="24"/>
      <c r="JB90" s="14"/>
      <c r="JC90" s="13"/>
      <c r="JD90" s="11"/>
      <c r="JE90" s="24"/>
      <c r="JF90" s="24"/>
      <c r="JG90" s="24"/>
      <c r="JH90" s="24"/>
      <c r="JI90" s="24"/>
      <c r="JJ90" s="14"/>
    </row>
    <row r="91" spans="1:270" x14ac:dyDescent="0.25">
      <c r="A91" s="12"/>
      <c r="B91" s="12"/>
      <c r="C91" s="11"/>
      <c r="D91" s="42"/>
      <c r="E91" s="14"/>
      <c r="F91" s="14"/>
      <c r="G91" s="11"/>
      <c r="H91" s="42"/>
      <c r="I91" s="42"/>
      <c r="J91" s="42"/>
      <c r="K91" s="42"/>
      <c r="L91" s="42"/>
      <c r="M91" s="42"/>
      <c r="N91" s="42"/>
      <c r="O91" s="42"/>
      <c r="P91" s="42"/>
      <c r="Q91" s="42"/>
      <c r="R91" s="42"/>
      <c r="S91" s="42"/>
      <c r="T91" s="42"/>
      <c r="U91" s="42"/>
      <c r="V91" s="14"/>
      <c r="W91" s="12"/>
      <c r="X91" s="11"/>
      <c r="Y91" s="14"/>
      <c r="Z91" s="14"/>
      <c r="AA91" s="14"/>
      <c r="AB91" s="14"/>
      <c r="AC91" s="11"/>
      <c r="AD91" s="14"/>
      <c r="AE91" s="12"/>
      <c r="AF91" s="11"/>
      <c r="AG91" s="14"/>
      <c r="AH91" s="14"/>
      <c r="AI91" s="14"/>
      <c r="AJ91" s="14"/>
      <c r="AK91" s="11"/>
      <c r="AL91" s="14"/>
      <c r="AM91" s="12"/>
      <c r="AN91" s="11"/>
      <c r="AO91" s="14"/>
      <c r="AP91" s="14"/>
      <c r="AQ91" s="14"/>
      <c r="AR91" s="14"/>
      <c r="AS91" s="11"/>
      <c r="AT91" s="14"/>
      <c r="AU91" s="12"/>
      <c r="AV91" s="11"/>
      <c r="AW91" s="14"/>
      <c r="AX91" s="14"/>
      <c r="AY91" s="14"/>
      <c r="AZ91" s="14"/>
      <c r="BA91" s="11"/>
      <c r="BB91" s="14"/>
      <c r="BC91" s="12"/>
      <c r="BD91" s="11"/>
      <c r="BE91" s="14"/>
      <c r="BF91" s="14"/>
      <c r="BG91" s="14"/>
      <c r="BH91" s="14"/>
      <c r="BI91" s="11"/>
      <c r="BJ91" s="14"/>
      <c r="BK91" s="12"/>
      <c r="BL91" s="11"/>
      <c r="BM91" s="14"/>
      <c r="BN91" s="14"/>
      <c r="BO91" s="14"/>
      <c r="BP91" s="14"/>
      <c r="BQ91" s="11"/>
      <c r="BR91" s="14"/>
      <c r="BS91" s="12"/>
      <c r="BT91" s="11"/>
      <c r="BU91" s="14"/>
      <c r="BV91" s="14"/>
      <c r="BW91" s="14"/>
      <c r="BX91" s="14"/>
      <c r="BY91" s="11"/>
      <c r="BZ91" s="14"/>
      <c r="CA91" s="12"/>
      <c r="CB91" s="11"/>
      <c r="CC91" s="14"/>
      <c r="CD91" s="14"/>
      <c r="CE91" s="14"/>
      <c r="CF91" s="14"/>
      <c r="CG91" s="11"/>
      <c r="CH91" s="14"/>
      <c r="CI91" s="12"/>
      <c r="CJ91" s="11"/>
      <c r="CK91" s="14"/>
      <c r="CL91" s="14"/>
      <c r="CM91" s="14"/>
      <c r="CN91" s="14"/>
      <c r="CO91" s="11"/>
      <c r="CP91" s="14"/>
      <c r="CQ91" s="12"/>
      <c r="CR91" s="11"/>
      <c r="CS91" s="14"/>
      <c r="CT91" s="14"/>
      <c r="CU91" s="14"/>
      <c r="CV91" s="14"/>
      <c r="CW91" s="11"/>
      <c r="CX91" s="14"/>
      <c r="CY91" s="12"/>
      <c r="CZ91" s="11"/>
      <c r="DA91" s="14"/>
      <c r="DB91" s="14"/>
      <c r="DC91" s="14"/>
      <c r="DD91" s="14"/>
      <c r="DE91" s="11"/>
      <c r="DF91" s="14"/>
      <c r="DG91" s="12"/>
      <c r="DH91" s="11"/>
      <c r="DI91" s="14"/>
      <c r="DJ91" s="14"/>
      <c r="DK91" s="14"/>
      <c r="DL91" s="14"/>
      <c r="DM91" s="11"/>
      <c r="DN91" s="14"/>
      <c r="DO91" s="12"/>
      <c r="DP91" s="11"/>
      <c r="DQ91" s="14"/>
      <c r="DR91" s="14"/>
      <c r="DS91" s="14"/>
      <c r="DT91" s="14"/>
      <c r="DU91" s="11"/>
      <c r="DV91" s="14"/>
      <c r="DW91" s="12"/>
      <c r="DX91" s="11"/>
      <c r="DY91" s="14"/>
      <c r="DZ91" s="14"/>
      <c r="EA91" s="14"/>
      <c r="EB91" s="14"/>
      <c r="EC91" s="11"/>
      <c r="ED91" s="14"/>
      <c r="EE91" s="12"/>
      <c r="EF91" s="11"/>
      <c r="EG91" s="14"/>
      <c r="EH91" s="14"/>
      <c r="EI91" s="14"/>
      <c r="EJ91" s="14"/>
      <c r="EK91" s="11"/>
      <c r="EL91" s="14"/>
      <c r="EM91" s="12"/>
      <c r="EN91" s="11"/>
      <c r="EO91" s="14"/>
      <c r="EP91" s="14"/>
      <c r="EQ91" s="14"/>
      <c r="ER91" s="14"/>
      <c r="ES91" s="11"/>
      <c r="ET91" s="14"/>
      <c r="EU91" s="12"/>
      <c r="EV91" s="11"/>
      <c r="EW91" s="14"/>
      <c r="EX91" s="14"/>
      <c r="EY91" s="14"/>
      <c r="EZ91" s="14"/>
      <c r="FA91" s="11"/>
      <c r="FB91" s="14"/>
      <c r="FC91" s="12"/>
      <c r="FD91" s="11"/>
      <c r="FE91" s="14"/>
      <c r="FF91" s="14"/>
      <c r="FG91" s="14"/>
      <c r="FH91" s="14"/>
      <c r="FI91" s="11"/>
      <c r="FJ91" s="14"/>
      <c r="FK91" s="12"/>
      <c r="FL91" s="11"/>
      <c r="FM91" s="14"/>
      <c r="FN91" s="14"/>
      <c r="FO91" s="14"/>
      <c r="FP91" s="14"/>
      <c r="FQ91" s="11"/>
      <c r="FR91" s="14"/>
      <c r="FS91" s="12"/>
      <c r="FT91" s="11"/>
      <c r="FU91" s="14"/>
      <c r="FV91" s="14"/>
      <c r="FW91" s="14"/>
      <c r="FX91" s="14"/>
      <c r="FY91" s="11"/>
      <c r="FZ91" s="14"/>
      <c r="GA91" s="12"/>
      <c r="GB91" s="11"/>
      <c r="GC91" s="14"/>
      <c r="GD91" s="14"/>
      <c r="GE91" s="14"/>
      <c r="GF91" s="14"/>
      <c r="GG91" s="11"/>
      <c r="GH91" s="14"/>
      <c r="GI91" s="12"/>
      <c r="GJ91" s="11"/>
      <c r="GK91" s="14"/>
      <c r="GL91" s="14"/>
      <c r="GM91" s="14"/>
      <c r="GN91" s="14"/>
      <c r="GO91" s="11"/>
      <c r="GP91" s="14"/>
      <c r="GQ91" s="12"/>
      <c r="GR91" s="11"/>
      <c r="GS91" s="14"/>
      <c r="GT91" s="14"/>
      <c r="GU91" s="14"/>
      <c r="GV91" s="14"/>
      <c r="GW91" s="11"/>
      <c r="GX91" s="14"/>
      <c r="GY91" s="12"/>
      <c r="GZ91" s="11"/>
      <c r="HA91" s="14"/>
      <c r="HB91" s="14"/>
      <c r="HC91" s="14"/>
      <c r="HD91" s="14"/>
      <c r="HE91" s="11"/>
      <c r="HF91" s="14"/>
      <c r="HG91" s="12"/>
      <c r="HH91" s="11"/>
      <c r="HI91" s="14"/>
      <c r="HJ91" s="14"/>
      <c r="HK91" s="14"/>
      <c r="HL91" s="14"/>
      <c r="HM91" s="11"/>
      <c r="HN91" s="14"/>
      <c r="HO91" s="12"/>
      <c r="HP91" s="11"/>
      <c r="HQ91" s="14"/>
      <c r="HR91" s="14"/>
      <c r="HS91" s="14"/>
      <c r="HT91" s="14"/>
      <c r="HU91" s="11"/>
      <c r="HV91" s="14"/>
      <c r="HW91" s="12"/>
      <c r="HX91" s="11"/>
      <c r="HY91" s="14"/>
      <c r="HZ91" s="14"/>
      <c r="IA91" s="14"/>
      <c r="IB91" s="14"/>
      <c r="IC91" s="11"/>
      <c r="ID91" s="14"/>
      <c r="IE91" s="12"/>
      <c r="IF91" s="11"/>
      <c r="IG91" s="14"/>
      <c r="IH91" s="14"/>
      <c r="II91" s="14"/>
      <c r="IJ91" s="14"/>
      <c r="IK91" s="11"/>
      <c r="IL91" s="14"/>
      <c r="IM91" s="12"/>
      <c r="IN91" s="11"/>
      <c r="IO91" s="14"/>
      <c r="IP91" s="14"/>
      <c r="IQ91" s="14"/>
      <c r="IR91" s="14"/>
      <c r="IS91" s="11"/>
      <c r="IT91" s="14"/>
      <c r="IU91" s="12"/>
      <c r="IV91" s="11"/>
      <c r="IW91" s="14"/>
      <c r="IX91" s="14"/>
      <c r="IY91" s="14"/>
      <c r="IZ91" s="14"/>
      <c r="JA91" s="11"/>
      <c r="JB91" s="14"/>
      <c r="JC91" s="12"/>
      <c r="JD91" s="11"/>
      <c r="JE91" s="14"/>
      <c r="JF91" s="14"/>
      <c r="JG91" s="14"/>
      <c r="JH91" s="14"/>
      <c r="JI91" s="11"/>
      <c r="JJ91" s="14"/>
    </row>
    <row r="92" spans="1:270" x14ac:dyDescent="0.25">
      <c r="A92" s="13"/>
      <c r="B92" s="13"/>
      <c r="C92" s="9"/>
      <c r="D92" s="9"/>
      <c r="E92" s="24"/>
      <c r="F92" s="24"/>
      <c r="G92" s="24"/>
      <c r="H92" s="24"/>
      <c r="I92" s="24"/>
      <c r="J92" s="24"/>
      <c r="K92" s="24"/>
      <c r="L92" s="24"/>
      <c r="M92" s="24"/>
      <c r="N92" s="24"/>
      <c r="O92" s="24"/>
      <c r="P92" s="24"/>
      <c r="Q92" s="24"/>
      <c r="R92" s="24"/>
      <c r="S92" s="24"/>
      <c r="T92" s="24"/>
      <c r="U92" s="24"/>
      <c r="V92" s="14"/>
      <c r="W92" s="13"/>
      <c r="X92" s="9"/>
      <c r="Y92" s="24"/>
      <c r="Z92" s="24"/>
      <c r="AA92" s="24"/>
      <c r="AB92" s="24"/>
      <c r="AC92" s="24"/>
      <c r="AD92" s="14"/>
      <c r="AE92" s="13"/>
      <c r="AF92" s="9"/>
      <c r="AG92" s="24"/>
      <c r="AH92" s="24"/>
      <c r="AI92" s="24"/>
      <c r="AJ92" s="24"/>
      <c r="AK92" s="24"/>
      <c r="AL92" s="14"/>
      <c r="AM92" s="13"/>
      <c r="AN92" s="9"/>
      <c r="AO92" s="24"/>
      <c r="AP92" s="24"/>
      <c r="AQ92" s="24"/>
      <c r="AR92" s="24"/>
      <c r="AS92" s="24"/>
      <c r="AT92" s="14"/>
      <c r="AU92" s="13"/>
      <c r="AV92" s="9"/>
      <c r="AW92" s="24"/>
      <c r="AX92" s="24"/>
      <c r="AY92" s="24"/>
      <c r="AZ92" s="24"/>
      <c r="BA92" s="24"/>
      <c r="BB92" s="14"/>
      <c r="BC92" s="13"/>
      <c r="BD92" s="9"/>
      <c r="BE92" s="24"/>
      <c r="BF92" s="24"/>
      <c r="BG92" s="24"/>
      <c r="BH92" s="24"/>
      <c r="BI92" s="24"/>
      <c r="BJ92" s="14"/>
      <c r="BK92" s="13"/>
      <c r="BL92" s="9"/>
      <c r="BM92" s="24"/>
      <c r="BN92" s="24"/>
      <c r="BO92" s="24"/>
      <c r="BP92" s="24"/>
      <c r="BQ92" s="24"/>
      <c r="BR92" s="14"/>
      <c r="BS92" s="13"/>
      <c r="BT92" s="9"/>
      <c r="BU92" s="24"/>
      <c r="BV92" s="24"/>
      <c r="BW92" s="24"/>
      <c r="BX92" s="24"/>
      <c r="BY92" s="24"/>
      <c r="BZ92" s="14"/>
      <c r="CA92" s="13"/>
      <c r="CB92" s="9"/>
      <c r="CC92" s="24"/>
      <c r="CD92" s="24"/>
      <c r="CE92" s="24"/>
      <c r="CF92" s="24"/>
      <c r="CG92" s="24"/>
      <c r="CH92" s="14"/>
      <c r="CI92" s="13"/>
      <c r="CJ92" s="9"/>
      <c r="CK92" s="24"/>
      <c r="CL92" s="24"/>
      <c r="CM92" s="24"/>
      <c r="CN92" s="24"/>
      <c r="CO92" s="24"/>
      <c r="CP92" s="14"/>
      <c r="CQ92" s="13"/>
      <c r="CR92" s="9"/>
      <c r="CS92" s="24"/>
      <c r="CT92" s="24"/>
      <c r="CU92" s="24"/>
      <c r="CV92" s="24"/>
      <c r="CW92" s="24"/>
      <c r="CX92" s="14"/>
      <c r="CY92" s="13"/>
      <c r="CZ92" s="9"/>
      <c r="DA92" s="24"/>
      <c r="DB92" s="24"/>
      <c r="DC92" s="24"/>
      <c r="DD92" s="24"/>
      <c r="DE92" s="24"/>
      <c r="DF92" s="14"/>
      <c r="DG92" s="13"/>
      <c r="DH92" s="9"/>
      <c r="DI92" s="24"/>
      <c r="DJ92" s="24"/>
      <c r="DK92" s="24"/>
      <c r="DL92" s="24"/>
      <c r="DM92" s="24"/>
      <c r="DN92" s="14"/>
      <c r="DO92" s="13"/>
      <c r="DP92" s="9"/>
      <c r="DQ92" s="24"/>
      <c r="DR92" s="24"/>
      <c r="DS92" s="24"/>
      <c r="DT92" s="24"/>
      <c r="DU92" s="24"/>
      <c r="DV92" s="14"/>
      <c r="DW92" s="13"/>
      <c r="DX92" s="9"/>
      <c r="DY92" s="24"/>
      <c r="DZ92" s="24"/>
      <c r="EA92" s="24"/>
      <c r="EB92" s="24"/>
      <c r="EC92" s="24"/>
      <c r="ED92" s="14"/>
      <c r="EE92" s="13"/>
      <c r="EF92" s="9"/>
      <c r="EG92" s="24"/>
      <c r="EH92" s="24"/>
      <c r="EI92" s="24"/>
      <c r="EJ92" s="24"/>
      <c r="EK92" s="24"/>
      <c r="EL92" s="14"/>
      <c r="EM92" s="13"/>
      <c r="EN92" s="9"/>
      <c r="EO92" s="24"/>
      <c r="EP92" s="24"/>
      <c r="EQ92" s="24"/>
      <c r="ER92" s="24"/>
      <c r="ES92" s="24"/>
      <c r="ET92" s="14"/>
      <c r="EU92" s="13"/>
      <c r="EV92" s="9"/>
      <c r="EW92" s="24"/>
      <c r="EX92" s="24"/>
      <c r="EY92" s="24"/>
      <c r="EZ92" s="24"/>
      <c r="FA92" s="24"/>
      <c r="FB92" s="14"/>
      <c r="FC92" s="13"/>
      <c r="FD92" s="9"/>
      <c r="FE92" s="24"/>
      <c r="FF92" s="24"/>
      <c r="FG92" s="24"/>
      <c r="FH92" s="24"/>
      <c r="FI92" s="24"/>
      <c r="FJ92" s="14"/>
      <c r="FK92" s="13"/>
      <c r="FL92" s="9"/>
      <c r="FM92" s="24"/>
      <c r="FN92" s="24"/>
      <c r="FO92" s="24"/>
      <c r="FP92" s="24"/>
      <c r="FQ92" s="24"/>
      <c r="FR92" s="14"/>
      <c r="FS92" s="13"/>
      <c r="FT92" s="9"/>
      <c r="FU92" s="24"/>
      <c r="FV92" s="24"/>
      <c r="FW92" s="24"/>
      <c r="FX92" s="24"/>
      <c r="FY92" s="24"/>
      <c r="FZ92" s="14"/>
      <c r="GA92" s="13"/>
      <c r="GB92" s="9"/>
      <c r="GC92" s="24"/>
      <c r="GD92" s="24"/>
      <c r="GE92" s="24"/>
      <c r="GF92" s="24"/>
      <c r="GG92" s="24"/>
      <c r="GH92" s="14"/>
      <c r="GI92" s="13"/>
      <c r="GJ92" s="9"/>
      <c r="GK92" s="24"/>
      <c r="GL92" s="24"/>
      <c r="GM92" s="24"/>
      <c r="GN92" s="24"/>
      <c r="GO92" s="24"/>
      <c r="GP92" s="14"/>
      <c r="GQ92" s="13"/>
      <c r="GR92" s="9"/>
      <c r="GS92" s="24"/>
      <c r="GT92" s="24"/>
      <c r="GU92" s="24"/>
      <c r="GV92" s="24"/>
      <c r="GW92" s="24"/>
      <c r="GX92" s="14"/>
      <c r="GY92" s="13"/>
      <c r="GZ92" s="9"/>
      <c r="HA92" s="24"/>
      <c r="HB92" s="24"/>
      <c r="HC92" s="24"/>
      <c r="HD92" s="24"/>
      <c r="HE92" s="24"/>
      <c r="HF92" s="14"/>
      <c r="HG92" s="13"/>
      <c r="HH92" s="9"/>
      <c r="HI92" s="24"/>
      <c r="HJ92" s="24"/>
      <c r="HK92" s="24"/>
      <c r="HL92" s="24"/>
      <c r="HM92" s="24"/>
      <c r="HN92" s="14"/>
      <c r="HO92" s="13"/>
      <c r="HP92" s="9"/>
      <c r="HQ92" s="24"/>
      <c r="HR92" s="24"/>
      <c r="HS92" s="24"/>
      <c r="HT92" s="24"/>
      <c r="HU92" s="24"/>
      <c r="HV92" s="14"/>
      <c r="HW92" s="13"/>
      <c r="HX92" s="9"/>
      <c r="HY92" s="24"/>
      <c r="HZ92" s="24"/>
      <c r="IA92" s="24"/>
      <c r="IB92" s="24"/>
      <c r="IC92" s="24"/>
      <c r="ID92" s="14"/>
      <c r="IE92" s="13"/>
      <c r="IF92" s="9"/>
      <c r="IG92" s="24"/>
      <c r="IH92" s="24"/>
      <c r="II92" s="24"/>
      <c r="IJ92" s="24"/>
      <c r="IK92" s="24"/>
      <c r="IL92" s="14"/>
      <c r="IM92" s="13"/>
      <c r="IN92" s="9"/>
      <c r="IO92" s="24"/>
      <c r="IP92" s="24"/>
      <c r="IQ92" s="24"/>
      <c r="IR92" s="24"/>
      <c r="IS92" s="24"/>
      <c r="IT92" s="14"/>
      <c r="IU92" s="13"/>
      <c r="IV92" s="9"/>
      <c r="IW92" s="24"/>
      <c r="IX92" s="24"/>
      <c r="IY92" s="24"/>
      <c r="IZ92" s="24"/>
      <c r="JA92" s="24"/>
      <c r="JB92" s="14"/>
      <c r="JC92" s="13"/>
      <c r="JD92" s="9"/>
      <c r="JE92" s="24"/>
      <c r="JF92" s="24"/>
      <c r="JG92" s="24"/>
      <c r="JH92" s="24"/>
      <c r="JI92" s="24"/>
      <c r="JJ92" s="14"/>
    </row>
    <row r="93" spans="1:270" x14ac:dyDescent="0.25">
      <c r="A93" s="23"/>
      <c r="B93" s="23"/>
      <c r="C93" s="726"/>
      <c r="D93" s="726"/>
      <c r="E93" s="726"/>
      <c r="F93" s="726"/>
      <c r="G93" s="726"/>
      <c r="H93" s="726"/>
      <c r="I93" s="726"/>
      <c r="J93" s="726"/>
      <c r="K93" s="726"/>
      <c r="L93" s="726"/>
      <c r="M93" s="726"/>
      <c r="N93" s="726"/>
      <c r="O93" s="726"/>
      <c r="P93" s="726"/>
      <c r="Q93" s="726"/>
      <c r="R93" s="726"/>
      <c r="S93" s="726"/>
      <c r="T93" s="726"/>
      <c r="U93" s="726"/>
      <c r="V93" s="726"/>
      <c r="W93" s="23"/>
      <c r="X93" s="726"/>
      <c r="Y93" s="726"/>
      <c r="Z93" s="726"/>
      <c r="AA93" s="726"/>
      <c r="AB93" s="726"/>
      <c r="AC93" s="726"/>
      <c r="AD93" s="726"/>
      <c r="AE93" s="23"/>
      <c r="AF93" s="726"/>
      <c r="AG93" s="726"/>
      <c r="AH93" s="726"/>
      <c r="AI93" s="726"/>
      <c r="AJ93" s="726"/>
      <c r="AK93" s="726"/>
      <c r="AL93" s="726"/>
      <c r="AM93" s="23"/>
      <c r="AN93" s="726"/>
      <c r="AO93" s="726"/>
      <c r="AP93" s="726"/>
      <c r="AQ93" s="726"/>
      <c r="AR93" s="726"/>
      <c r="AS93" s="726"/>
      <c r="AT93" s="726"/>
      <c r="AU93" s="23"/>
      <c r="AV93" s="726"/>
      <c r="AW93" s="726"/>
      <c r="AX93" s="726"/>
      <c r="AY93" s="726"/>
      <c r="AZ93" s="726"/>
      <c r="BA93" s="726"/>
      <c r="BB93" s="726"/>
      <c r="BC93" s="23"/>
      <c r="BD93" s="726"/>
      <c r="BE93" s="726"/>
      <c r="BF93" s="726"/>
      <c r="BG93" s="726"/>
      <c r="BH93" s="726"/>
      <c r="BI93" s="726"/>
      <c r="BJ93" s="726"/>
      <c r="BK93" s="23"/>
      <c r="BL93" s="726"/>
      <c r="BM93" s="726"/>
      <c r="BN93" s="726"/>
      <c r="BO93" s="726"/>
      <c r="BP93" s="726"/>
      <c r="BQ93" s="726"/>
      <c r="BR93" s="726"/>
      <c r="BS93" s="23"/>
      <c r="BT93" s="726"/>
      <c r="BU93" s="726"/>
      <c r="BV93" s="726"/>
      <c r="BW93" s="726"/>
      <c r="BX93" s="726"/>
      <c r="BY93" s="726"/>
      <c r="BZ93" s="726"/>
      <c r="CA93" s="23"/>
      <c r="CB93" s="726"/>
      <c r="CC93" s="726"/>
      <c r="CD93" s="726"/>
      <c r="CE93" s="726"/>
      <c r="CF93" s="726"/>
      <c r="CG93" s="726"/>
      <c r="CH93" s="726"/>
      <c r="CI93" s="23"/>
      <c r="CJ93" s="726"/>
      <c r="CK93" s="726"/>
      <c r="CL93" s="726"/>
      <c r="CM93" s="726"/>
      <c r="CN93" s="726"/>
      <c r="CO93" s="726"/>
      <c r="CP93" s="726"/>
      <c r="CQ93" s="23"/>
      <c r="CR93" s="726"/>
      <c r="CS93" s="726"/>
      <c r="CT93" s="726"/>
      <c r="CU93" s="726"/>
      <c r="CV93" s="726"/>
      <c r="CW93" s="726"/>
      <c r="CX93" s="726"/>
      <c r="CY93" s="23"/>
      <c r="CZ93" s="726"/>
      <c r="DA93" s="726"/>
      <c r="DB93" s="726"/>
      <c r="DC93" s="726"/>
      <c r="DD93" s="726"/>
      <c r="DE93" s="726"/>
      <c r="DF93" s="726"/>
      <c r="DG93" s="23"/>
      <c r="DH93" s="726"/>
      <c r="DI93" s="726"/>
      <c r="DJ93" s="726"/>
      <c r="DK93" s="726"/>
      <c r="DL93" s="726"/>
      <c r="DM93" s="726"/>
      <c r="DN93" s="726"/>
      <c r="DO93" s="23"/>
      <c r="DP93" s="726"/>
      <c r="DQ93" s="726"/>
      <c r="DR93" s="726"/>
      <c r="DS93" s="726"/>
      <c r="DT93" s="726"/>
      <c r="DU93" s="726"/>
      <c r="DV93" s="726"/>
      <c r="DW93" s="23"/>
      <c r="DX93" s="726"/>
      <c r="DY93" s="726"/>
      <c r="DZ93" s="726"/>
      <c r="EA93" s="726"/>
      <c r="EB93" s="726"/>
      <c r="EC93" s="726"/>
      <c r="ED93" s="726"/>
      <c r="EE93" s="23"/>
      <c r="EF93" s="726"/>
      <c r="EG93" s="726"/>
      <c r="EH93" s="726"/>
      <c r="EI93" s="726"/>
      <c r="EJ93" s="726"/>
      <c r="EK93" s="726"/>
      <c r="EL93" s="726"/>
      <c r="EM93" s="23"/>
      <c r="EN93" s="726"/>
      <c r="EO93" s="726"/>
      <c r="EP93" s="726"/>
      <c r="EQ93" s="726"/>
      <c r="ER93" s="726"/>
      <c r="ES93" s="726"/>
      <c r="ET93" s="726"/>
      <c r="EU93" s="23"/>
      <c r="EV93" s="726"/>
      <c r="EW93" s="726"/>
      <c r="EX93" s="726"/>
      <c r="EY93" s="726"/>
      <c r="EZ93" s="726"/>
      <c r="FA93" s="726"/>
      <c r="FB93" s="726"/>
      <c r="FC93" s="23"/>
      <c r="FD93" s="726"/>
      <c r="FE93" s="726"/>
      <c r="FF93" s="726"/>
      <c r="FG93" s="726"/>
      <c r="FH93" s="726"/>
      <c r="FI93" s="726"/>
      <c r="FJ93" s="726"/>
      <c r="FK93" s="23"/>
      <c r="FL93" s="726"/>
      <c r="FM93" s="726"/>
      <c r="FN93" s="726"/>
      <c r="FO93" s="726"/>
      <c r="FP93" s="726"/>
      <c r="FQ93" s="726"/>
      <c r="FR93" s="726"/>
      <c r="FS93" s="23"/>
      <c r="FT93" s="726"/>
      <c r="FU93" s="726"/>
      <c r="FV93" s="726"/>
      <c r="FW93" s="726"/>
      <c r="FX93" s="726"/>
      <c r="FY93" s="726"/>
      <c r="FZ93" s="726"/>
      <c r="GA93" s="23"/>
      <c r="GB93" s="726"/>
      <c r="GC93" s="726"/>
      <c r="GD93" s="726"/>
      <c r="GE93" s="726"/>
      <c r="GF93" s="726"/>
      <c r="GG93" s="726"/>
      <c r="GH93" s="726"/>
      <c r="GI93" s="23"/>
      <c r="GJ93" s="726"/>
      <c r="GK93" s="726"/>
      <c r="GL93" s="726"/>
      <c r="GM93" s="726"/>
      <c r="GN93" s="726"/>
      <c r="GO93" s="726"/>
      <c r="GP93" s="726"/>
      <c r="GQ93" s="23"/>
      <c r="GR93" s="726"/>
      <c r="GS93" s="726"/>
      <c r="GT93" s="726"/>
      <c r="GU93" s="726"/>
      <c r="GV93" s="726"/>
      <c r="GW93" s="726"/>
      <c r="GX93" s="726"/>
      <c r="GY93" s="23"/>
      <c r="GZ93" s="726"/>
      <c r="HA93" s="726"/>
      <c r="HB93" s="726"/>
      <c r="HC93" s="726"/>
      <c r="HD93" s="726"/>
      <c r="HE93" s="726"/>
      <c r="HF93" s="726"/>
      <c r="HG93" s="23"/>
      <c r="HH93" s="726"/>
      <c r="HI93" s="726"/>
      <c r="HJ93" s="726"/>
      <c r="HK93" s="726"/>
      <c r="HL93" s="726"/>
      <c r="HM93" s="726"/>
      <c r="HN93" s="726"/>
      <c r="HO93" s="23"/>
      <c r="HP93" s="726"/>
      <c r="HQ93" s="726"/>
      <c r="HR93" s="726"/>
      <c r="HS93" s="726"/>
      <c r="HT93" s="726"/>
      <c r="HU93" s="726"/>
      <c r="HV93" s="726"/>
      <c r="HW93" s="23"/>
      <c r="HX93" s="726"/>
      <c r="HY93" s="726"/>
      <c r="HZ93" s="726"/>
      <c r="IA93" s="726"/>
      <c r="IB93" s="726"/>
      <c r="IC93" s="726"/>
      <c r="ID93" s="726"/>
      <c r="IE93" s="23"/>
      <c r="IF93" s="726"/>
      <c r="IG93" s="726"/>
      <c r="IH93" s="726"/>
      <c r="II93" s="726"/>
      <c r="IJ93" s="726"/>
      <c r="IK93" s="726"/>
      <c r="IL93" s="726"/>
      <c r="IM93" s="23"/>
      <c r="IN93" s="726"/>
      <c r="IO93" s="726"/>
      <c r="IP93" s="726"/>
      <c r="IQ93" s="726"/>
      <c r="IR93" s="726"/>
      <c r="IS93" s="726"/>
      <c r="IT93" s="726"/>
      <c r="IU93" s="23"/>
      <c r="IV93" s="726"/>
      <c r="IW93" s="726"/>
      <c r="IX93" s="726"/>
      <c r="IY93" s="726"/>
      <c r="IZ93" s="726"/>
      <c r="JA93" s="726"/>
      <c r="JB93" s="726"/>
      <c r="JC93" s="23"/>
      <c r="JD93" s="726"/>
      <c r="JE93" s="726"/>
      <c r="JF93" s="726"/>
      <c r="JG93" s="726"/>
      <c r="JH93" s="726"/>
      <c r="JI93" s="726"/>
      <c r="JJ93" s="726"/>
    </row>
    <row r="94" spans="1:270" x14ac:dyDescent="0.25">
      <c r="A94" s="11"/>
      <c r="B94" s="11"/>
      <c r="C94" s="11"/>
      <c r="D94" s="42"/>
      <c r="E94" s="11"/>
      <c r="F94" s="11"/>
      <c r="G94" s="11"/>
      <c r="H94" s="42"/>
      <c r="I94" s="42"/>
      <c r="J94" s="42"/>
      <c r="K94" s="42"/>
      <c r="L94" s="42"/>
      <c r="M94" s="42"/>
      <c r="N94" s="42"/>
      <c r="O94" s="42"/>
      <c r="P94" s="42"/>
      <c r="Q94" s="42"/>
      <c r="R94" s="42"/>
      <c r="S94" s="42"/>
      <c r="T94" s="42"/>
      <c r="U94" s="42"/>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11"/>
      <c r="II94" s="11"/>
      <c r="IJ94" s="11"/>
      <c r="IK94" s="11"/>
      <c r="IL94" s="11"/>
      <c r="IM94" s="11"/>
      <c r="IN94" s="11"/>
      <c r="IO94" s="11"/>
      <c r="IP94" s="11"/>
      <c r="IQ94" s="11"/>
      <c r="IR94" s="11"/>
      <c r="IS94" s="11"/>
      <c r="IT94" s="11"/>
      <c r="IU94" s="11"/>
      <c r="IV94" s="11"/>
      <c r="IW94" s="11"/>
      <c r="IX94" s="11"/>
      <c r="IY94" s="11"/>
      <c r="IZ94" s="11"/>
      <c r="JA94" s="11"/>
      <c r="JB94" s="11"/>
      <c r="JC94" s="11"/>
      <c r="JD94" s="11"/>
      <c r="JE94" s="11"/>
      <c r="JF94" s="11"/>
      <c r="JG94" s="11"/>
      <c r="JH94" s="11"/>
      <c r="JI94" s="11"/>
      <c r="JJ94" s="11"/>
    </row>
    <row r="95" spans="1:270" x14ac:dyDescent="0.25">
      <c r="A95" s="11"/>
      <c r="B95" s="11"/>
      <c r="C95" s="11"/>
      <c r="D95" s="42"/>
      <c r="E95" s="11"/>
      <c r="F95" s="11"/>
      <c r="G95" s="11"/>
      <c r="H95" s="42"/>
      <c r="I95" s="42"/>
      <c r="J95" s="42"/>
      <c r="K95" s="42"/>
      <c r="L95" s="42"/>
      <c r="M95" s="42"/>
      <c r="N95" s="42"/>
      <c r="O95" s="42"/>
      <c r="P95" s="42"/>
      <c r="Q95" s="42"/>
      <c r="R95" s="42"/>
      <c r="S95" s="42"/>
      <c r="T95" s="42"/>
      <c r="U95" s="42"/>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c r="IH95" s="11"/>
      <c r="II95" s="11"/>
      <c r="IJ95" s="11"/>
      <c r="IK95" s="11"/>
      <c r="IL95" s="11"/>
      <c r="IM95" s="11"/>
      <c r="IN95" s="11"/>
      <c r="IO95" s="11"/>
      <c r="IP95" s="11"/>
      <c r="IQ95" s="11"/>
      <c r="IR95" s="11"/>
      <c r="IS95" s="11"/>
      <c r="IT95" s="11"/>
      <c r="IU95" s="11"/>
      <c r="IV95" s="11"/>
      <c r="IW95" s="11"/>
      <c r="IX95" s="11"/>
      <c r="IY95" s="11"/>
      <c r="IZ95" s="11"/>
      <c r="JA95" s="11"/>
      <c r="JB95" s="11"/>
      <c r="JC95" s="11"/>
      <c r="JD95" s="11"/>
      <c r="JE95" s="11"/>
      <c r="JF95" s="11"/>
      <c r="JG95" s="11"/>
      <c r="JH95" s="11"/>
      <c r="JI95" s="11"/>
      <c r="JJ95" s="11"/>
    </row>
    <row r="96" spans="1:270" x14ac:dyDescent="0.25">
      <c r="A96" s="11"/>
      <c r="B96" s="11"/>
      <c r="C96" s="11"/>
      <c r="D96" s="42"/>
      <c r="E96" s="11"/>
      <c r="F96" s="11"/>
      <c r="G96" s="11"/>
      <c r="H96" s="42"/>
      <c r="I96" s="42"/>
      <c r="J96" s="42"/>
      <c r="K96" s="42"/>
      <c r="L96" s="42"/>
      <c r="M96" s="42"/>
      <c r="N96" s="42"/>
      <c r="O96" s="42"/>
      <c r="P96" s="42"/>
      <c r="Q96" s="42"/>
      <c r="R96" s="42"/>
      <c r="S96" s="42"/>
      <c r="T96" s="42"/>
      <c r="U96" s="42"/>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c r="IH96" s="11"/>
      <c r="II96" s="11"/>
      <c r="IJ96" s="11"/>
      <c r="IK96" s="11"/>
      <c r="IL96" s="11"/>
      <c r="IM96" s="11"/>
      <c r="IN96" s="11"/>
      <c r="IO96" s="11"/>
      <c r="IP96" s="11"/>
      <c r="IQ96" s="11"/>
      <c r="IR96" s="11"/>
      <c r="IS96" s="11"/>
      <c r="IT96" s="11"/>
      <c r="IU96" s="11"/>
      <c r="IV96" s="11"/>
      <c r="IW96" s="11"/>
      <c r="IX96" s="11"/>
      <c r="IY96" s="11"/>
      <c r="IZ96" s="11"/>
      <c r="JA96" s="11"/>
      <c r="JB96" s="11"/>
      <c r="JC96" s="11"/>
      <c r="JD96" s="11"/>
      <c r="JE96" s="11"/>
      <c r="JF96" s="11"/>
      <c r="JG96" s="11"/>
      <c r="JH96" s="11"/>
      <c r="JI96" s="11"/>
      <c r="JJ96" s="11"/>
    </row>
    <row r="97" spans="1:270" x14ac:dyDescent="0.25">
      <c r="A97" s="11"/>
      <c r="B97" s="11"/>
      <c r="C97" s="725"/>
      <c r="D97" s="725"/>
      <c r="E97" s="726"/>
      <c r="F97" s="726"/>
      <c r="G97" s="726"/>
      <c r="H97" s="726"/>
      <c r="I97" s="726"/>
      <c r="J97" s="726"/>
      <c r="K97" s="726"/>
      <c r="L97" s="726"/>
      <c r="M97" s="726"/>
      <c r="N97" s="726"/>
      <c r="O97" s="726"/>
      <c r="P97" s="726"/>
      <c r="Q97" s="726"/>
      <c r="R97" s="726"/>
      <c r="S97" s="726"/>
      <c r="T97" s="726"/>
      <c r="U97" s="726"/>
      <c r="V97" s="726"/>
      <c r="W97" s="11"/>
      <c r="X97" s="725"/>
      <c r="Y97" s="726"/>
      <c r="Z97" s="726"/>
      <c r="AA97" s="726"/>
      <c r="AB97" s="726"/>
      <c r="AC97" s="726"/>
      <c r="AD97" s="726"/>
      <c r="AE97" s="11"/>
      <c r="AF97" s="725"/>
      <c r="AG97" s="726"/>
      <c r="AH97" s="726"/>
      <c r="AI97" s="726"/>
      <c r="AJ97" s="726"/>
      <c r="AK97" s="726"/>
      <c r="AL97" s="726"/>
      <c r="AM97" s="11"/>
      <c r="AN97" s="725"/>
      <c r="AO97" s="726"/>
      <c r="AP97" s="726"/>
      <c r="AQ97" s="726"/>
      <c r="AR97" s="726"/>
      <c r="AS97" s="726"/>
      <c r="AT97" s="726"/>
      <c r="AU97" s="11"/>
      <c r="AV97" s="725"/>
      <c r="AW97" s="726"/>
      <c r="AX97" s="726"/>
      <c r="AY97" s="726"/>
      <c r="AZ97" s="726"/>
      <c r="BA97" s="726"/>
      <c r="BB97" s="726"/>
      <c r="BC97" s="11"/>
      <c r="BD97" s="725"/>
      <c r="BE97" s="726"/>
      <c r="BF97" s="726"/>
      <c r="BG97" s="726"/>
      <c r="BH97" s="726"/>
      <c r="BI97" s="726"/>
      <c r="BJ97" s="726"/>
      <c r="BK97" s="11"/>
      <c r="BL97" s="725"/>
      <c r="BM97" s="726"/>
      <c r="BN97" s="726"/>
      <c r="BO97" s="726"/>
      <c r="BP97" s="726"/>
      <c r="BQ97" s="726"/>
      <c r="BR97" s="726"/>
      <c r="BS97" s="11"/>
      <c r="BT97" s="725"/>
      <c r="BU97" s="726"/>
      <c r="BV97" s="726"/>
      <c r="BW97" s="726"/>
      <c r="BX97" s="726"/>
      <c r="BY97" s="726"/>
      <c r="BZ97" s="726"/>
      <c r="CA97" s="11"/>
      <c r="CB97" s="725"/>
      <c r="CC97" s="726"/>
      <c r="CD97" s="726"/>
      <c r="CE97" s="726"/>
      <c r="CF97" s="726"/>
      <c r="CG97" s="726"/>
      <c r="CH97" s="726"/>
      <c r="CI97" s="11"/>
      <c r="CJ97" s="725"/>
      <c r="CK97" s="726"/>
      <c r="CL97" s="726"/>
      <c r="CM97" s="726"/>
      <c r="CN97" s="726"/>
      <c r="CO97" s="726"/>
      <c r="CP97" s="726"/>
      <c r="CQ97" s="11"/>
      <c r="CR97" s="725"/>
      <c r="CS97" s="726"/>
      <c r="CT97" s="726"/>
      <c r="CU97" s="726"/>
      <c r="CV97" s="726"/>
      <c r="CW97" s="726"/>
      <c r="CX97" s="726"/>
      <c r="CY97" s="11"/>
      <c r="CZ97" s="725"/>
      <c r="DA97" s="726"/>
      <c r="DB97" s="726"/>
      <c r="DC97" s="726"/>
      <c r="DD97" s="726"/>
      <c r="DE97" s="726"/>
      <c r="DF97" s="726"/>
      <c r="DG97" s="11"/>
      <c r="DH97" s="725"/>
      <c r="DI97" s="726"/>
      <c r="DJ97" s="726"/>
      <c r="DK97" s="726"/>
      <c r="DL97" s="726"/>
      <c r="DM97" s="726"/>
      <c r="DN97" s="726"/>
      <c r="DO97" s="11"/>
      <c r="DP97" s="725"/>
      <c r="DQ97" s="726"/>
      <c r="DR97" s="726"/>
      <c r="DS97" s="726"/>
      <c r="DT97" s="726"/>
      <c r="DU97" s="726"/>
      <c r="DV97" s="726"/>
      <c r="DW97" s="11"/>
      <c r="DX97" s="725"/>
      <c r="DY97" s="726"/>
      <c r="DZ97" s="726"/>
      <c r="EA97" s="726"/>
      <c r="EB97" s="726"/>
      <c r="EC97" s="726"/>
      <c r="ED97" s="726"/>
      <c r="EE97" s="11"/>
      <c r="EF97" s="725"/>
      <c r="EG97" s="726"/>
      <c r="EH97" s="726"/>
      <c r="EI97" s="726"/>
      <c r="EJ97" s="726"/>
      <c r="EK97" s="726"/>
      <c r="EL97" s="726"/>
      <c r="EM97" s="11"/>
      <c r="EN97" s="725"/>
      <c r="EO97" s="726"/>
      <c r="EP97" s="726"/>
      <c r="EQ97" s="726"/>
      <c r="ER97" s="726"/>
      <c r="ES97" s="726"/>
      <c r="ET97" s="726"/>
      <c r="EU97" s="11"/>
      <c r="EV97" s="725"/>
      <c r="EW97" s="726"/>
      <c r="EX97" s="726"/>
      <c r="EY97" s="726"/>
      <c r="EZ97" s="726"/>
      <c r="FA97" s="726"/>
      <c r="FB97" s="726"/>
      <c r="FC97" s="11"/>
      <c r="FD97" s="725"/>
      <c r="FE97" s="726"/>
      <c r="FF97" s="726"/>
      <c r="FG97" s="726"/>
      <c r="FH97" s="726"/>
      <c r="FI97" s="726"/>
      <c r="FJ97" s="726"/>
      <c r="FK97" s="11"/>
      <c r="FL97" s="725"/>
      <c r="FM97" s="726"/>
      <c r="FN97" s="726"/>
      <c r="FO97" s="726"/>
      <c r="FP97" s="726"/>
      <c r="FQ97" s="726"/>
      <c r="FR97" s="726"/>
      <c r="FS97" s="11"/>
      <c r="FT97" s="725"/>
      <c r="FU97" s="726"/>
      <c r="FV97" s="726"/>
      <c r="FW97" s="726"/>
      <c r="FX97" s="726"/>
      <c r="FY97" s="726"/>
      <c r="FZ97" s="726"/>
      <c r="GA97" s="11"/>
      <c r="GB97" s="725"/>
      <c r="GC97" s="726"/>
      <c r="GD97" s="726"/>
      <c r="GE97" s="726"/>
      <c r="GF97" s="726"/>
      <c r="GG97" s="726"/>
      <c r="GH97" s="726"/>
      <c r="GI97" s="11"/>
      <c r="GJ97" s="725"/>
      <c r="GK97" s="726"/>
      <c r="GL97" s="726"/>
      <c r="GM97" s="726"/>
      <c r="GN97" s="726"/>
      <c r="GO97" s="726"/>
      <c r="GP97" s="726"/>
      <c r="GQ97" s="11"/>
      <c r="GR97" s="725"/>
      <c r="GS97" s="726"/>
      <c r="GT97" s="726"/>
      <c r="GU97" s="726"/>
      <c r="GV97" s="726"/>
      <c r="GW97" s="726"/>
      <c r="GX97" s="726"/>
      <c r="GY97" s="11"/>
      <c r="GZ97" s="725"/>
      <c r="HA97" s="726"/>
      <c r="HB97" s="726"/>
      <c r="HC97" s="726"/>
      <c r="HD97" s="726"/>
      <c r="HE97" s="726"/>
      <c r="HF97" s="726"/>
      <c r="HG97" s="11"/>
      <c r="HH97" s="725"/>
      <c r="HI97" s="726"/>
      <c r="HJ97" s="726"/>
      <c r="HK97" s="726"/>
      <c r="HL97" s="726"/>
      <c r="HM97" s="726"/>
      <c r="HN97" s="726"/>
      <c r="HO97" s="11"/>
      <c r="HP97" s="725"/>
      <c r="HQ97" s="726"/>
      <c r="HR97" s="726"/>
      <c r="HS97" s="726"/>
      <c r="HT97" s="726"/>
      <c r="HU97" s="726"/>
      <c r="HV97" s="726"/>
      <c r="HW97" s="11"/>
      <c r="HX97" s="725"/>
      <c r="HY97" s="726"/>
      <c r="HZ97" s="726"/>
      <c r="IA97" s="726"/>
      <c r="IB97" s="726"/>
      <c r="IC97" s="726"/>
      <c r="ID97" s="726"/>
      <c r="IE97" s="11"/>
      <c r="IF97" s="725"/>
      <c r="IG97" s="726"/>
      <c r="IH97" s="726"/>
      <c r="II97" s="726"/>
      <c r="IJ97" s="726"/>
      <c r="IK97" s="726"/>
      <c r="IL97" s="726"/>
      <c r="IM97" s="11"/>
      <c r="IN97" s="725"/>
      <c r="IO97" s="726"/>
      <c r="IP97" s="726"/>
      <c r="IQ97" s="726"/>
      <c r="IR97" s="726"/>
      <c r="IS97" s="726"/>
      <c r="IT97" s="726"/>
      <c r="IU97" s="11"/>
      <c r="IV97" s="725"/>
      <c r="IW97" s="726"/>
      <c r="IX97" s="726"/>
      <c r="IY97" s="726"/>
      <c r="IZ97" s="726"/>
      <c r="JA97" s="726"/>
      <c r="JB97" s="726"/>
      <c r="JC97" s="11"/>
      <c r="JD97" s="725"/>
      <c r="JE97" s="726"/>
      <c r="JF97" s="726"/>
      <c r="JG97" s="726"/>
      <c r="JH97" s="726"/>
      <c r="JI97" s="726"/>
      <c r="JJ97" s="726"/>
    </row>
    <row r="98" spans="1:270" x14ac:dyDescent="0.25">
      <c r="A98" s="11"/>
      <c r="B98" s="11"/>
      <c r="C98" s="11"/>
      <c r="D98" s="42"/>
      <c r="E98" s="11"/>
      <c r="F98" s="11"/>
      <c r="G98" s="11"/>
      <c r="H98" s="42"/>
      <c r="I98" s="42"/>
      <c r="J98" s="42"/>
      <c r="K98" s="42"/>
      <c r="L98" s="42"/>
      <c r="M98" s="42"/>
      <c r="N98" s="42"/>
      <c r="O98" s="42"/>
      <c r="P98" s="42"/>
      <c r="Q98" s="42"/>
      <c r="R98" s="42"/>
      <c r="S98" s="42"/>
      <c r="T98" s="42"/>
      <c r="U98" s="42"/>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c r="IG98" s="11"/>
      <c r="IH98" s="11"/>
      <c r="II98" s="11"/>
      <c r="IJ98" s="11"/>
      <c r="IK98" s="11"/>
      <c r="IL98" s="11"/>
      <c r="IM98" s="11"/>
      <c r="IN98" s="11"/>
      <c r="IO98" s="11"/>
      <c r="IP98" s="11"/>
      <c r="IQ98" s="11"/>
      <c r="IR98" s="11"/>
      <c r="IS98" s="11"/>
      <c r="IT98" s="11"/>
      <c r="IU98" s="11"/>
      <c r="IV98" s="11"/>
      <c r="IW98" s="11"/>
      <c r="IX98" s="11"/>
      <c r="IY98" s="11"/>
      <c r="IZ98" s="11"/>
      <c r="JA98" s="11"/>
      <c r="JB98" s="11"/>
      <c r="JC98" s="11"/>
      <c r="JD98" s="11"/>
      <c r="JE98" s="11"/>
      <c r="JF98" s="11"/>
      <c r="JG98" s="11"/>
      <c r="JH98" s="11"/>
      <c r="JI98" s="11"/>
      <c r="JJ98" s="11"/>
    </row>
    <row r="99" spans="1:270" x14ac:dyDescent="0.25">
      <c r="A99" s="11"/>
      <c r="B99" s="11"/>
      <c r="C99" s="11"/>
      <c r="D99" s="42"/>
      <c r="E99" s="11"/>
      <c r="F99" s="11"/>
      <c r="G99" s="11"/>
      <c r="H99" s="42"/>
      <c r="I99" s="42"/>
      <c r="J99" s="42"/>
      <c r="K99" s="42"/>
      <c r="L99" s="42"/>
      <c r="M99" s="42"/>
      <c r="N99" s="42"/>
      <c r="O99" s="42"/>
      <c r="P99" s="42"/>
      <c r="Q99" s="42"/>
      <c r="R99" s="42"/>
      <c r="S99" s="42"/>
      <c r="T99" s="42"/>
      <c r="U99" s="42"/>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c r="IH99" s="11"/>
      <c r="II99" s="11"/>
      <c r="IJ99" s="11"/>
      <c r="IK99" s="11"/>
      <c r="IL99" s="11"/>
      <c r="IM99" s="11"/>
      <c r="IN99" s="11"/>
      <c r="IO99" s="11"/>
      <c r="IP99" s="11"/>
      <c r="IQ99" s="11"/>
      <c r="IR99" s="11"/>
      <c r="IS99" s="11"/>
      <c r="IT99" s="11"/>
      <c r="IU99" s="11"/>
      <c r="IV99" s="11"/>
      <c r="IW99" s="11"/>
      <c r="IX99" s="11"/>
      <c r="IY99" s="11"/>
      <c r="IZ99" s="11"/>
      <c r="JA99" s="11"/>
      <c r="JB99" s="11"/>
      <c r="JC99" s="11"/>
      <c r="JD99" s="11"/>
      <c r="JE99" s="11"/>
      <c r="JF99" s="11"/>
      <c r="JG99" s="11"/>
      <c r="JH99" s="11"/>
      <c r="JI99" s="11"/>
      <c r="JJ99" s="11"/>
    </row>
    <row r="100" spans="1:270" x14ac:dyDescent="0.25">
      <c r="A100" s="11"/>
      <c r="B100" s="11"/>
      <c r="C100" s="11"/>
      <c r="D100" s="42"/>
      <c r="E100" s="11"/>
      <c r="F100" s="11"/>
      <c r="G100" s="11"/>
      <c r="H100" s="42"/>
      <c r="I100" s="42"/>
      <c r="J100" s="42"/>
      <c r="K100" s="42"/>
      <c r="L100" s="42"/>
      <c r="M100" s="42"/>
      <c r="N100" s="42"/>
      <c r="O100" s="42"/>
      <c r="P100" s="42"/>
      <c r="Q100" s="42"/>
      <c r="R100" s="42"/>
      <c r="S100" s="42"/>
      <c r="T100" s="42"/>
      <c r="U100" s="42"/>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c r="IG100" s="11"/>
      <c r="IH100" s="11"/>
      <c r="II100" s="11"/>
      <c r="IJ100" s="11"/>
      <c r="IK100" s="11"/>
      <c r="IL100" s="11"/>
      <c r="IM100" s="11"/>
      <c r="IN100" s="11"/>
      <c r="IO100" s="11"/>
      <c r="IP100" s="11"/>
      <c r="IQ100" s="11"/>
      <c r="IR100" s="11"/>
      <c r="IS100" s="11"/>
      <c r="IT100" s="11"/>
      <c r="IU100" s="11"/>
      <c r="IV100" s="11"/>
      <c r="IW100" s="11"/>
      <c r="IX100" s="11"/>
      <c r="IY100" s="11"/>
      <c r="IZ100" s="11"/>
      <c r="JA100" s="11"/>
      <c r="JB100" s="11"/>
      <c r="JC100" s="11"/>
      <c r="JD100" s="11"/>
      <c r="JE100" s="11"/>
      <c r="JF100" s="11"/>
      <c r="JG100" s="11"/>
      <c r="JH100" s="11"/>
      <c r="JI100" s="11"/>
      <c r="JJ100" s="11"/>
    </row>
    <row r="101" spans="1:270" x14ac:dyDescent="0.25">
      <c r="A101" s="11"/>
      <c r="B101" s="11"/>
      <c r="C101" s="11"/>
      <c r="D101" s="42"/>
      <c r="E101" s="11"/>
      <c r="F101" s="11"/>
      <c r="G101" s="11"/>
      <c r="H101" s="42"/>
      <c r="I101" s="42"/>
      <c r="J101" s="42"/>
      <c r="K101" s="42"/>
      <c r="L101" s="42"/>
      <c r="M101" s="42"/>
      <c r="N101" s="42"/>
      <c r="O101" s="42"/>
      <c r="P101" s="42"/>
      <c r="Q101" s="42"/>
      <c r="R101" s="42"/>
      <c r="S101" s="42"/>
      <c r="T101" s="42"/>
      <c r="U101" s="42"/>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c r="II101" s="11"/>
      <c r="IJ101" s="11"/>
      <c r="IK101" s="11"/>
      <c r="IL101" s="11"/>
      <c r="IM101" s="11"/>
      <c r="IN101" s="11"/>
      <c r="IO101" s="11"/>
      <c r="IP101" s="11"/>
      <c r="IQ101" s="11"/>
      <c r="IR101" s="11"/>
      <c r="IS101" s="11"/>
      <c r="IT101" s="11"/>
      <c r="IU101" s="11"/>
      <c r="IV101" s="11"/>
      <c r="IW101" s="11"/>
      <c r="IX101" s="11"/>
      <c r="IY101" s="11"/>
      <c r="IZ101" s="11"/>
      <c r="JA101" s="11"/>
      <c r="JB101" s="11"/>
      <c r="JC101" s="11"/>
      <c r="JD101" s="11"/>
      <c r="JE101" s="11"/>
      <c r="JF101" s="11"/>
      <c r="JG101" s="11"/>
      <c r="JH101" s="11"/>
      <c r="JI101" s="11"/>
      <c r="JJ101" s="11"/>
    </row>
    <row r="102" spans="1:270" x14ac:dyDescent="0.25">
      <c r="A102" s="11"/>
      <c r="B102" s="11"/>
      <c r="C102" s="11"/>
      <c r="D102" s="42"/>
      <c r="E102" s="11"/>
      <c r="F102" s="11"/>
      <c r="G102" s="11"/>
      <c r="H102" s="42"/>
      <c r="I102" s="42"/>
      <c r="J102" s="42"/>
      <c r="K102" s="42"/>
      <c r="L102" s="42"/>
      <c r="M102" s="42"/>
      <c r="N102" s="42"/>
      <c r="O102" s="42"/>
      <c r="P102" s="42"/>
      <c r="Q102" s="42"/>
      <c r="R102" s="42"/>
      <c r="S102" s="42"/>
      <c r="T102" s="42"/>
      <c r="U102" s="42"/>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11"/>
      <c r="II102" s="11"/>
      <c r="IJ102" s="11"/>
      <c r="IK102" s="11"/>
      <c r="IL102" s="11"/>
      <c r="IM102" s="11"/>
      <c r="IN102" s="11"/>
      <c r="IO102" s="11"/>
      <c r="IP102" s="11"/>
      <c r="IQ102" s="11"/>
      <c r="IR102" s="11"/>
      <c r="IS102" s="11"/>
      <c r="IT102" s="11"/>
      <c r="IU102" s="11"/>
      <c r="IV102" s="11"/>
      <c r="IW102" s="11"/>
      <c r="IX102" s="11"/>
      <c r="IY102" s="11"/>
      <c r="IZ102" s="11"/>
      <c r="JA102" s="11"/>
      <c r="JB102" s="11"/>
      <c r="JC102" s="11"/>
      <c r="JD102" s="11"/>
      <c r="JE102" s="11"/>
      <c r="JF102" s="11"/>
      <c r="JG102" s="11"/>
      <c r="JH102" s="11"/>
      <c r="JI102" s="11"/>
      <c r="JJ102" s="11"/>
    </row>
    <row r="103" spans="1:270" x14ac:dyDescent="0.25">
      <c r="A103" s="11"/>
      <c r="B103" s="11"/>
      <c r="C103" s="11"/>
      <c r="D103" s="42"/>
      <c r="E103" s="11"/>
      <c r="F103" s="11"/>
      <c r="G103" s="11"/>
      <c r="H103" s="42"/>
      <c r="I103" s="42"/>
      <c r="J103" s="42"/>
      <c r="K103" s="42"/>
      <c r="L103" s="42"/>
      <c r="M103" s="42"/>
      <c r="N103" s="42"/>
      <c r="O103" s="42"/>
      <c r="P103" s="42"/>
      <c r="Q103" s="42"/>
      <c r="R103" s="42"/>
      <c r="S103" s="42"/>
      <c r="T103" s="42"/>
      <c r="U103" s="42"/>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c r="IG103" s="11"/>
      <c r="IH103" s="11"/>
      <c r="II103" s="11"/>
      <c r="IJ103" s="11"/>
      <c r="IK103" s="11"/>
      <c r="IL103" s="11"/>
      <c r="IM103" s="11"/>
      <c r="IN103" s="11"/>
      <c r="IO103" s="11"/>
      <c r="IP103" s="11"/>
      <c r="IQ103" s="11"/>
      <c r="IR103" s="11"/>
      <c r="IS103" s="11"/>
      <c r="IT103" s="11"/>
      <c r="IU103" s="11"/>
      <c r="IV103" s="11"/>
      <c r="IW103" s="11"/>
      <c r="IX103" s="11"/>
      <c r="IY103" s="11"/>
      <c r="IZ103" s="11"/>
      <c r="JA103" s="11"/>
      <c r="JB103" s="11"/>
      <c r="JC103" s="11"/>
      <c r="JD103" s="11"/>
      <c r="JE103" s="11"/>
      <c r="JF103" s="11"/>
      <c r="JG103" s="11"/>
      <c r="JH103" s="11"/>
      <c r="JI103" s="11"/>
      <c r="JJ103" s="11"/>
    </row>
    <row r="104" spans="1:270" x14ac:dyDescent="0.25">
      <c r="A104" s="724"/>
      <c r="B104" s="724"/>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4"/>
      <c r="AF104" s="724"/>
      <c r="AG104" s="724"/>
      <c r="AH104" s="724"/>
      <c r="AI104" s="724"/>
      <c r="AJ104" s="724"/>
      <c r="AK104" s="724"/>
      <c r="AL104" s="724"/>
      <c r="AM104" s="724"/>
      <c r="AN104" s="724"/>
      <c r="AO104" s="724"/>
      <c r="AP104" s="724"/>
      <c r="AQ104" s="724"/>
      <c r="AR104" s="724"/>
      <c r="AS104" s="724"/>
      <c r="AT104" s="724"/>
      <c r="AU104" s="724"/>
      <c r="AV104" s="724"/>
      <c r="AW104" s="724"/>
      <c r="AX104" s="724"/>
      <c r="AY104" s="724"/>
      <c r="AZ104" s="724"/>
      <c r="BA104" s="724"/>
      <c r="BB104" s="724"/>
      <c r="BC104" s="724"/>
      <c r="BD104" s="724"/>
      <c r="BE104" s="724"/>
      <c r="BF104" s="724"/>
      <c r="BG104" s="724"/>
      <c r="BH104" s="724"/>
      <c r="BI104" s="724"/>
      <c r="BJ104" s="724"/>
      <c r="BK104" s="724"/>
      <c r="BL104" s="724"/>
      <c r="BM104" s="724"/>
      <c r="BN104" s="724"/>
      <c r="BO104" s="724"/>
      <c r="BP104" s="724"/>
      <c r="BQ104" s="724"/>
      <c r="BR104" s="724"/>
      <c r="BS104" s="724"/>
      <c r="BT104" s="724"/>
      <c r="BU104" s="724"/>
      <c r="BV104" s="724"/>
      <c r="BW104" s="724"/>
      <c r="BX104" s="724"/>
      <c r="BY104" s="724"/>
      <c r="BZ104" s="724"/>
      <c r="CA104" s="724"/>
      <c r="CB104" s="724"/>
      <c r="CC104" s="724"/>
      <c r="CD104" s="724"/>
      <c r="CE104" s="724"/>
      <c r="CF104" s="724"/>
      <c r="CG104" s="724"/>
      <c r="CH104" s="724"/>
      <c r="CI104" s="724"/>
      <c r="CJ104" s="724"/>
      <c r="CK104" s="724"/>
      <c r="CL104" s="724"/>
      <c r="CM104" s="724"/>
      <c r="CN104" s="724"/>
      <c r="CO104" s="724"/>
      <c r="CP104" s="724"/>
      <c r="CQ104" s="724"/>
      <c r="CR104" s="724"/>
      <c r="CS104" s="724"/>
      <c r="CT104" s="724"/>
      <c r="CU104" s="724"/>
      <c r="CV104" s="724"/>
      <c r="CW104" s="724"/>
      <c r="CX104" s="724"/>
      <c r="CY104" s="724"/>
      <c r="CZ104" s="724"/>
      <c r="DA104" s="724"/>
      <c r="DB104" s="724"/>
      <c r="DC104" s="724"/>
      <c r="DD104" s="724"/>
      <c r="DE104" s="724"/>
      <c r="DF104" s="724"/>
      <c r="DG104" s="724"/>
      <c r="DH104" s="724"/>
      <c r="DI104" s="724"/>
      <c r="DJ104" s="724"/>
      <c r="DK104" s="724"/>
      <c r="DL104" s="724"/>
      <c r="DM104" s="724"/>
      <c r="DN104" s="724"/>
      <c r="DO104" s="724"/>
      <c r="DP104" s="724"/>
      <c r="DQ104" s="724"/>
      <c r="DR104" s="724"/>
      <c r="DS104" s="724"/>
      <c r="DT104" s="724"/>
      <c r="DU104" s="724"/>
      <c r="DV104" s="724"/>
      <c r="DW104" s="724"/>
      <c r="DX104" s="724"/>
      <c r="DY104" s="724"/>
      <c r="DZ104" s="724"/>
      <c r="EA104" s="724"/>
      <c r="EB104" s="724"/>
      <c r="EC104" s="724"/>
      <c r="ED104" s="724"/>
      <c r="EE104" s="724"/>
      <c r="EF104" s="724"/>
      <c r="EG104" s="724"/>
      <c r="EH104" s="724"/>
      <c r="EI104" s="724"/>
      <c r="EJ104" s="724"/>
      <c r="EK104" s="724"/>
      <c r="EL104" s="724"/>
      <c r="EM104" s="724"/>
      <c r="EN104" s="724"/>
      <c r="EO104" s="724"/>
      <c r="EP104" s="724"/>
      <c r="EQ104" s="724"/>
      <c r="ER104" s="724"/>
      <c r="ES104" s="724"/>
      <c r="ET104" s="724"/>
      <c r="EU104" s="724"/>
      <c r="EV104" s="724"/>
      <c r="EW104" s="724"/>
      <c r="EX104" s="724"/>
      <c r="EY104" s="724"/>
      <c r="EZ104" s="724"/>
      <c r="FA104" s="724"/>
      <c r="FB104" s="724"/>
      <c r="FC104" s="724"/>
      <c r="FD104" s="724"/>
      <c r="FE104" s="724"/>
      <c r="FF104" s="724"/>
      <c r="FG104" s="724"/>
      <c r="FH104" s="724"/>
      <c r="FI104" s="724"/>
      <c r="FJ104" s="724"/>
      <c r="FK104" s="724"/>
      <c r="FL104" s="724"/>
      <c r="FM104" s="724"/>
      <c r="FN104" s="724"/>
      <c r="FO104" s="724"/>
      <c r="FP104" s="724"/>
      <c r="FQ104" s="724"/>
      <c r="FR104" s="724"/>
      <c r="FS104" s="724"/>
      <c r="FT104" s="724"/>
      <c r="FU104" s="724"/>
      <c r="FV104" s="724"/>
      <c r="FW104" s="724"/>
      <c r="FX104" s="724"/>
      <c r="FY104" s="724"/>
      <c r="FZ104" s="724"/>
      <c r="GA104" s="724"/>
      <c r="GB104" s="724"/>
      <c r="GC104" s="724"/>
      <c r="GD104" s="724"/>
      <c r="GE104" s="724"/>
      <c r="GF104" s="724"/>
      <c r="GG104" s="724"/>
      <c r="GH104" s="724"/>
      <c r="GI104" s="724"/>
      <c r="GJ104" s="724"/>
      <c r="GK104" s="724"/>
      <c r="GL104" s="724"/>
      <c r="GM104" s="724"/>
      <c r="GN104" s="724"/>
      <c r="GO104" s="724"/>
      <c r="GP104" s="724"/>
      <c r="GQ104" s="724"/>
      <c r="GR104" s="724"/>
      <c r="GS104" s="724"/>
      <c r="GT104" s="724"/>
      <c r="GU104" s="724"/>
      <c r="GV104" s="724"/>
      <c r="GW104" s="724"/>
      <c r="GX104" s="724"/>
      <c r="GY104" s="724"/>
      <c r="GZ104" s="724"/>
      <c r="HA104" s="724"/>
      <c r="HB104" s="724"/>
      <c r="HC104" s="724"/>
      <c r="HD104" s="724"/>
      <c r="HE104" s="724"/>
      <c r="HF104" s="724"/>
      <c r="HG104" s="724"/>
      <c r="HH104" s="724"/>
      <c r="HI104" s="724"/>
      <c r="HJ104" s="724"/>
      <c r="HK104" s="724"/>
      <c r="HL104" s="724"/>
      <c r="HM104" s="724"/>
      <c r="HN104" s="724"/>
      <c r="HO104" s="724"/>
      <c r="HP104" s="724"/>
      <c r="HQ104" s="724"/>
      <c r="HR104" s="724"/>
      <c r="HS104" s="724"/>
      <c r="HT104" s="724"/>
      <c r="HU104" s="724"/>
      <c r="HV104" s="724"/>
      <c r="HW104" s="724"/>
      <c r="HX104" s="724"/>
      <c r="HY104" s="724"/>
      <c r="HZ104" s="724"/>
      <c r="IA104" s="724"/>
      <c r="IB104" s="724"/>
      <c r="IC104" s="724"/>
      <c r="ID104" s="724"/>
      <c r="IE104" s="724"/>
      <c r="IF104" s="724"/>
      <c r="IG104" s="724"/>
      <c r="IH104" s="724"/>
      <c r="II104" s="724"/>
      <c r="IJ104" s="724"/>
      <c r="IK104" s="724"/>
      <c r="IL104" s="724"/>
      <c r="IM104" s="724"/>
      <c r="IN104" s="724"/>
      <c r="IO104" s="724"/>
      <c r="IP104" s="724"/>
      <c r="IQ104" s="724"/>
      <c r="IR104" s="724"/>
      <c r="IS104" s="724"/>
      <c r="IT104" s="724"/>
      <c r="IU104" s="724"/>
      <c r="IV104" s="724"/>
      <c r="IW104" s="724"/>
      <c r="IX104" s="724"/>
      <c r="IY104" s="724"/>
      <c r="IZ104" s="724"/>
      <c r="JA104" s="724"/>
      <c r="JB104" s="724"/>
      <c r="JC104" s="724"/>
      <c r="JD104" s="724"/>
      <c r="JE104" s="724"/>
      <c r="JF104" s="724"/>
      <c r="JG104" s="724"/>
      <c r="JH104" s="724"/>
      <c r="JI104" s="724"/>
      <c r="JJ104" s="724"/>
    </row>
    <row r="105" spans="1:270" x14ac:dyDescent="0.25">
      <c r="A105" s="11"/>
      <c r="B105" s="11"/>
      <c r="C105" s="11"/>
      <c r="D105" s="42"/>
      <c r="E105" s="11"/>
      <c r="F105" s="11"/>
      <c r="G105" s="11"/>
      <c r="H105" s="42"/>
      <c r="I105" s="42"/>
      <c r="J105" s="42"/>
      <c r="K105" s="42"/>
      <c r="L105" s="42"/>
      <c r="M105" s="42"/>
      <c r="N105" s="42"/>
      <c r="O105" s="42"/>
      <c r="P105" s="42"/>
      <c r="Q105" s="42"/>
      <c r="R105" s="42"/>
      <c r="S105" s="42"/>
      <c r="T105" s="42"/>
      <c r="U105" s="42"/>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c r="II105" s="11"/>
      <c r="IJ105" s="11"/>
      <c r="IK105" s="11"/>
      <c r="IL105" s="11"/>
      <c r="IM105" s="11"/>
      <c r="IN105" s="11"/>
      <c r="IO105" s="11"/>
      <c r="IP105" s="11"/>
      <c r="IQ105" s="11"/>
      <c r="IR105" s="11"/>
      <c r="IS105" s="11"/>
      <c r="IT105" s="11"/>
      <c r="IU105" s="11"/>
      <c r="IV105" s="11"/>
      <c r="IW105" s="11"/>
      <c r="IX105" s="11"/>
      <c r="IY105" s="11"/>
      <c r="IZ105" s="11"/>
      <c r="JA105" s="11"/>
      <c r="JB105" s="11"/>
      <c r="JC105" s="11"/>
      <c r="JD105" s="11"/>
      <c r="JE105" s="11"/>
      <c r="JF105" s="11"/>
      <c r="JG105" s="11"/>
      <c r="JH105" s="11"/>
      <c r="JI105" s="11"/>
      <c r="JJ105" s="11"/>
    </row>
    <row r="106" spans="1:270" x14ac:dyDescent="0.25">
      <c r="A106" s="11"/>
      <c r="B106" s="11"/>
      <c r="C106" s="11"/>
      <c r="D106" s="42"/>
      <c r="E106" s="11"/>
      <c r="F106" s="11"/>
      <c r="G106" s="11"/>
      <c r="H106" s="42"/>
      <c r="I106" s="42"/>
      <c r="J106" s="42"/>
      <c r="K106" s="42"/>
      <c r="L106" s="42"/>
      <c r="M106" s="42"/>
      <c r="N106" s="42"/>
      <c r="O106" s="42"/>
      <c r="P106" s="42"/>
      <c r="Q106" s="42"/>
      <c r="R106" s="42"/>
      <c r="S106" s="42"/>
      <c r="T106" s="42"/>
      <c r="U106" s="42"/>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c r="IG106" s="11"/>
      <c r="IH106" s="11"/>
      <c r="II106" s="11"/>
      <c r="IJ106" s="11"/>
      <c r="IK106" s="11"/>
      <c r="IL106" s="11"/>
      <c r="IM106" s="11"/>
      <c r="IN106" s="11"/>
      <c r="IO106" s="11"/>
      <c r="IP106" s="11"/>
      <c r="IQ106" s="11"/>
      <c r="IR106" s="11"/>
      <c r="IS106" s="11"/>
      <c r="IT106" s="11"/>
      <c r="IU106" s="11"/>
      <c r="IV106" s="11"/>
      <c r="IW106" s="11"/>
      <c r="IX106" s="11"/>
      <c r="IY106" s="11"/>
      <c r="IZ106" s="11"/>
      <c r="JA106" s="11"/>
      <c r="JB106" s="11"/>
      <c r="JC106" s="11"/>
      <c r="JD106" s="11"/>
      <c r="JE106" s="11"/>
      <c r="JF106" s="11"/>
      <c r="JG106" s="11"/>
      <c r="JH106" s="11"/>
      <c r="JI106" s="11"/>
      <c r="JJ106" s="11"/>
    </row>
    <row r="107" spans="1:270" x14ac:dyDescent="0.25">
      <c r="A107" s="11"/>
      <c r="B107" s="11"/>
      <c r="C107" s="11"/>
      <c r="D107" s="42"/>
      <c r="E107" s="11"/>
      <c r="F107" s="11"/>
      <c r="G107" s="11"/>
      <c r="H107" s="42"/>
      <c r="I107" s="42"/>
      <c r="J107" s="42"/>
      <c r="K107" s="42"/>
      <c r="L107" s="42"/>
      <c r="M107" s="42"/>
      <c r="N107" s="42"/>
      <c r="O107" s="42"/>
      <c r="P107" s="42"/>
      <c r="Q107" s="42"/>
      <c r="R107" s="42"/>
      <c r="S107" s="42"/>
      <c r="T107" s="42"/>
      <c r="U107" s="42"/>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c r="IH107" s="11"/>
      <c r="II107" s="11"/>
      <c r="IJ107" s="11"/>
      <c r="IK107" s="11"/>
      <c r="IL107" s="11"/>
      <c r="IM107" s="11"/>
      <c r="IN107" s="11"/>
      <c r="IO107" s="11"/>
      <c r="IP107" s="11"/>
      <c r="IQ107" s="11"/>
      <c r="IR107" s="11"/>
      <c r="IS107" s="11"/>
      <c r="IT107" s="11"/>
      <c r="IU107" s="11"/>
      <c r="IV107" s="11"/>
      <c r="IW107" s="11"/>
      <c r="IX107" s="11"/>
      <c r="IY107" s="11"/>
      <c r="IZ107" s="11"/>
      <c r="JA107" s="11"/>
      <c r="JB107" s="11"/>
      <c r="JC107" s="11"/>
      <c r="JD107" s="11"/>
      <c r="JE107" s="11"/>
      <c r="JF107" s="11"/>
      <c r="JG107" s="11"/>
      <c r="JH107" s="11"/>
      <c r="JI107" s="11"/>
      <c r="JJ107" s="11"/>
    </row>
    <row r="108" spans="1:270" x14ac:dyDescent="0.25">
      <c r="A108" s="11"/>
      <c r="B108" s="11"/>
      <c r="C108" s="11"/>
      <c r="D108" s="42"/>
      <c r="E108" s="11"/>
      <c r="F108" s="11"/>
      <c r="G108" s="11"/>
      <c r="H108" s="42"/>
      <c r="I108" s="42"/>
      <c r="J108" s="42"/>
      <c r="K108" s="42"/>
      <c r="L108" s="42"/>
      <c r="M108" s="42"/>
      <c r="N108" s="42"/>
      <c r="O108" s="42"/>
      <c r="P108" s="42"/>
      <c r="Q108" s="42"/>
      <c r="R108" s="42"/>
      <c r="S108" s="42"/>
      <c r="T108" s="42"/>
      <c r="U108" s="42"/>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c r="IG108" s="11"/>
      <c r="IH108" s="11"/>
      <c r="II108" s="11"/>
      <c r="IJ108" s="11"/>
      <c r="IK108" s="11"/>
      <c r="IL108" s="11"/>
      <c r="IM108" s="11"/>
      <c r="IN108" s="11"/>
      <c r="IO108" s="11"/>
      <c r="IP108" s="11"/>
      <c r="IQ108" s="11"/>
      <c r="IR108" s="11"/>
      <c r="IS108" s="11"/>
      <c r="IT108" s="11"/>
      <c r="IU108" s="11"/>
      <c r="IV108" s="11"/>
      <c r="IW108" s="11"/>
      <c r="IX108" s="11"/>
      <c r="IY108" s="11"/>
      <c r="IZ108" s="11"/>
      <c r="JA108" s="11"/>
      <c r="JB108" s="11"/>
      <c r="JC108" s="11"/>
      <c r="JD108" s="11"/>
      <c r="JE108" s="11"/>
      <c r="JF108" s="11"/>
      <c r="JG108" s="11"/>
      <c r="JH108" s="11"/>
      <c r="JI108" s="11"/>
      <c r="JJ108" s="11"/>
    </row>
    <row r="109" spans="1:270" x14ac:dyDescent="0.25">
      <c r="A109" s="11"/>
      <c r="B109" s="11"/>
      <c r="C109" s="11"/>
      <c r="D109" s="42"/>
      <c r="E109" s="11"/>
      <c r="F109" s="11"/>
      <c r="G109" s="11"/>
      <c r="H109" s="42"/>
      <c r="I109" s="42"/>
      <c r="J109" s="42"/>
      <c r="K109" s="42"/>
      <c r="L109" s="42"/>
      <c r="M109" s="42"/>
      <c r="N109" s="42"/>
      <c r="O109" s="42"/>
      <c r="P109" s="42"/>
      <c r="Q109" s="42"/>
      <c r="R109" s="42"/>
      <c r="S109" s="42"/>
      <c r="T109" s="42"/>
      <c r="U109" s="42"/>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11"/>
      <c r="ID109" s="11"/>
      <c r="IE109" s="11"/>
      <c r="IF109" s="11"/>
      <c r="IG109" s="11"/>
      <c r="IH109" s="11"/>
      <c r="II109" s="11"/>
      <c r="IJ109" s="11"/>
      <c r="IK109" s="11"/>
      <c r="IL109" s="11"/>
      <c r="IM109" s="11"/>
      <c r="IN109" s="11"/>
      <c r="IO109" s="11"/>
      <c r="IP109" s="11"/>
      <c r="IQ109" s="11"/>
      <c r="IR109" s="11"/>
      <c r="IS109" s="11"/>
      <c r="IT109" s="11"/>
      <c r="IU109" s="11"/>
      <c r="IV109" s="11"/>
      <c r="IW109" s="11"/>
      <c r="IX109" s="11"/>
      <c r="IY109" s="11"/>
      <c r="IZ109" s="11"/>
      <c r="JA109" s="11"/>
      <c r="JB109" s="11"/>
      <c r="JC109" s="11"/>
      <c r="JD109" s="11"/>
      <c r="JE109" s="11"/>
      <c r="JF109" s="11"/>
      <c r="JG109" s="11"/>
      <c r="JH109" s="11"/>
      <c r="JI109" s="11"/>
      <c r="JJ109" s="11"/>
    </row>
    <row r="110" spans="1:270" x14ac:dyDescent="0.25">
      <c r="A110" s="11"/>
      <c r="B110" s="11"/>
      <c r="C110" s="11"/>
      <c r="D110" s="42"/>
      <c r="E110" s="11"/>
      <c r="F110" s="11"/>
      <c r="G110" s="11"/>
      <c r="H110" s="42"/>
      <c r="I110" s="42"/>
      <c r="J110" s="42"/>
      <c r="K110" s="42"/>
      <c r="L110" s="42"/>
      <c r="M110" s="42"/>
      <c r="N110" s="42"/>
      <c r="O110" s="42"/>
      <c r="P110" s="42"/>
      <c r="Q110" s="42"/>
      <c r="R110" s="42"/>
      <c r="S110" s="42"/>
      <c r="T110" s="42"/>
      <c r="U110" s="42"/>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11"/>
      <c r="ID110" s="11"/>
      <c r="IE110" s="11"/>
      <c r="IF110" s="11"/>
      <c r="IG110" s="11"/>
      <c r="IH110" s="11"/>
      <c r="II110" s="11"/>
      <c r="IJ110" s="11"/>
      <c r="IK110" s="11"/>
      <c r="IL110" s="11"/>
      <c r="IM110" s="11"/>
      <c r="IN110" s="11"/>
      <c r="IO110" s="11"/>
      <c r="IP110" s="11"/>
      <c r="IQ110" s="11"/>
      <c r="IR110" s="11"/>
      <c r="IS110" s="11"/>
      <c r="IT110" s="11"/>
      <c r="IU110" s="11"/>
      <c r="IV110" s="11"/>
      <c r="IW110" s="11"/>
      <c r="IX110" s="11"/>
      <c r="IY110" s="11"/>
      <c r="IZ110" s="11"/>
      <c r="JA110" s="11"/>
      <c r="JB110" s="11"/>
      <c r="JC110" s="11"/>
      <c r="JD110" s="11"/>
      <c r="JE110" s="11"/>
      <c r="JF110" s="11"/>
      <c r="JG110" s="11"/>
      <c r="JH110" s="11"/>
      <c r="JI110" s="11"/>
      <c r="JJ110" s="11"/>
    </row>
    <row r="111" spans="1:270" x14ac:dyDescent="0.25">
      <c r="A111" s="11"/>
      <c r="B111" s="11"/>
      <c r="C111" s="11"/>
      <c r="D111" s="42"/>
      <c r="E111" s="11"/>
      <c r="F111" s="11"/>
      <c r="G111" s="11"/>
      <c r="H111" s="42"/>
      <c r="I111" s="42"/>
      <c r="J111" s="42"/>
      <c r="K111" s="42"/>
      <c r="L111" s="42"/>
      <c r="M111" s="42"/>
      <c r="N111" s="42"/>
      <c r="O111" s="42"/>
      <c r="P111" s="42"/>
      <c r="Q111" s="42"/>
      <c r="R111" s="42"/>
      <c r="S111" s="42"/>
      <c r="T111" s="42"/>
      <c r="U111" s="42"/>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c r="IG111" s="11"/>
      <c r="IH111" s="11"/>
      <c r="II111" s="11"/>
      <c r="IJ111" s="11"/>
      <c r="IK111" s="11"/>
      <c r="IL111" s="11"/>
      <c r="IM111" s="11"/>
      <c r="IN111" s="11"/>
      <c r="IO111" s="11"/>
      <c r="IP111" s="11"/>
      <c r="IQ111" s="11"/>
      <c r="IR111" s="11"/>
      <c r="IS111" s="11"/>
      <c r="IT111" s="11"/>
      <c r="IU111" s="11"/>
      <c r="IV111" s="11"/>
      <c r="IW111" s="11"/>
      <c r="IX111" s="11"/>
      <c r="IY111" s="11"/>
      <c r="IZ111" s="11"/>
      <c r="JA111" s="11"/>
      <c r="JB111" s="11"/>
      <c r="JC111" s="11"/>
      <c r="JD111" s="11"/>
      <c r="JE111" s="11"/>
      <c r="JF111" s="11"/>
      <c r="JG111" s="11"/>
      <c r="JH111" s="11"/>
      <c r="JI111" s="11"/>
      <c r="JJ111" s="11"/>
    </row>
    <row r="112" spans="1:270" x14ac:dyDescent="0.25">
      <c r="A112" s="11"/>
      <c r="B112" s="11"/>
      <c r="C112" s="11"/>
      <c r="D112" s="42"/>
      <c r="E112" s="11"/>
      <c r="F112" s="11"/>
      <c r="G112" s="11"/>
      <c r="H112" s="42"/>
      <c r="I112" s="42"/>
      <c r="J112" s="42"/>
      <c r="K112" s="42"/>
      <c r="L112" s="42"/>
      <c r="M112" s="42"/>
      <c r="N112" s="42"/>
      <c r="O112" s="42"/>
      <c r="P112" s="42"/>
      <c r="Q112" s="42"/>
      <c r="R112" s="42"/>
      <c r="S112" s="42"/>
      <c r="T112" s="42"/>
      <c r="U112" s="42"/>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c r="IG112" s="11"/>
      <c r="IH112" s="11"/>
      <c r="II112" s="11"/>
      <c r="IJ112" s="11"/>
      <c r="IK112" s="11"/>
      <c r="IL112" s="11"/>
      <c r="IM112" s="11"/>
      <c r="IN112" s="11"/>
      <c r="IO112" s="11"/>
      <c r="IP112" s="11"/>
      <c r="IQ112" s="11"/>
      <c r="IR112" s="11"/>
      <c r="IS112" s="11"/>
      <c r="IT112" s="11"/>
      <c r="IU112" s="11"/>
      <c r="IV112" s="11"/>
      <c r="IW112" s="11"/>
      <c r="IX112" s="11"/>
      <c r="IY112" s="11"/>
      <c r="IZ112" s="11"/>
      <c r="JA112" s="11"/>
      <c r="JB112" s="11"/>
      <c r="JC112" s="11"/>
      <c r="JD112" s="11"/>
      <c r="JE112" s="11"/>
      <c r="JF112" s="11"/>
      <c r="JG112" s="11"/>
      <c r="JH112" s="11"/>
      <c r="JI112" s="11"/>
      <c r="JJ112" s="11"/>
    </row>
  </sheetData>
  <mergeCells count="104">
    <mergeCell ref="C93:V93"/>
    <mergeCell ref="X93:AD93"/>
    <mergeCell ref="AF93:AL93"/>
    <mergeCell ref="AN93:AT93"/>
    <mergeCell ref="AV93:BB93"/>
    <mergeCell ref="BD93:BJ93"/>
    <mergeCell ref="A5:V5"/>
    <mergeCell ref="C39:V39"/>
    <mergeCell ref="C43:V43"/>
    <mergeCell ref="E7:E10"/>
    <mergeCell ref="F7:F10"/>
    <mergeCell ref="G7:G10"/>
    <mergeCell ref="V7:V10"/>
    <mergeCell ref="O7:O10"/>
    <mergeCell ref="DX93:ED93"/>
    <mergeCell ref="EF93:EL93"/>
    <mergeCell ref="EN93:ET93"/>
    <mergeCell ref="EV93:FB93"/>
    <mergeCell ref="BL93:BR93"/>
    <mergeCell ref="BT93:BZ93"/>
    <mergeCell ref="CB93:CH93"/>
    <mergeCell ref="CJ93:CP93"/>
    <mergeCell ref="CR93:CX93"/>
    <mergeCell ref="CZ93:DF93"/>
    <mergeCell ref="IV93:JB93"/>
    <mergeCell ref="JD93:JJ93"/>
    <mergeCell ref="C97:V97"/>
    <mergeCell ref="X97:AD97"/>
    <mergeCell ref="AF97:AL97"/>
    <mergeCell ref="AN97:AT97"/>
    <mergeCell ref="AV97:BB97"/>
    <mergeCell ref="BD97:BJ97"/>
    <mergeCell ref="BL97:BR97"/>
    <mergeCell ref="BT97:BZ97"/>
    <mergeCell ref="GZ93:HF93"/>
    <mergeCell ref="HH93:HN93"/>
    <mergeCell ref="HP93:HV93"/>
    <mergeCell ref="HX93:ID93"/>
    <mergeCell ref="IF93:IL93"/>
    <mergeCell ref="IN93:IT93"/>
    <mergeCell ref="FD93:FJ93"/>
    <mergeCell ref="FL93:FR93"/>
    <mergeCell ref="FT93:FZ93"/>
    <mergeCell ref="GB93:GH93"/>
    <mergeCell ref="GJ93:GP93"/>
    <mergeCell ref="GR93:GX93"/>
    <mergeCell ref="DH93:DN93"/>
    <mergeCell ref="DP93:DV93"/>
    <mergeCell ref="IN97:IT97"/>
    <mergeCell ref="IV97:JB97"/>
    <mergeCell ref="JD97:JJ97"/>
    <mergeCell ref="FT97:FZ97"/>
    <mergeCell ref="GB97:GH97"/>
    <mergeCell ref="GJ97:GP97"/>
    <mergeCell ref="GR97:GX97"/>
    <mergeCell ref="GZ97:HF97"/>
    <mergeCell ref="HH97:HN97"/>
    <mergeCell ref="A104:V104"/>
    <mergeCell ref="W104:AD104"/>
    <mergeCell ref="AE104:AL104"/>
    <mergeCell ref="AM104:AT104"/>
    <mergeCell ref="AU104:BB104"/>
    <mergeCell ref="BC104:BJ104"/>
    <mergeCell ref="HP97:HV97"/>
    <mergeCell ref="HX97:ID97"/>
    <mergeCell ref="IF97:IL97"/>
    <mergeCell ref="DX97:ED97"/>
    <mergeCell ref="EF97:EL97"/>
    <mergeCell ref="EN97:ET97"/>
    <mergeCell ref="EV97:FB97"/>
    <mergeCell ref="FD97:FJ97"/>
    <mergeCell ref="FL97:FR97"/>
    <mergeCell ref="CB97:CH97"/>
    <mergeCell ref="CJ97:CP97"/>
    <mergeCell ref="CR97:CX97"/>
    <mergeCell ref="CZ97:DF97"/>
    <mergeCell ref="DH97:DN97"/>
    <mergeCell ref="DP97:DV97"/>
    <mergeCell ref="DG104:DN104"/>
    <mergeCell ref="DO104:DV104"/>
    <mergeCell ref="DW104:ED104"/>
    <mergeCell ref="EE104:EL104"/>
    <mergeCell ref="EM104:ET104"/>
    <mergeCell ref="EU104:FB104"/>
    <mergeCell ref="BK104:BR104"/>
    <mergeCell ref="BS104:BZ104"/>
    <mergeCell ref="CA104:CH104"/>
    <mergeCell ref="CI104:CP104"/>
    <mergeCell ref="CQ104:CX104"/>
    <mergeCell ref="CY104:DF104"/>
    <mergeCell ref="IU104:JB104"/>
    <mergeCell ref="JC104:JJ104"/>
    <mergeCell ref="GY104:HF104"/>
    <mergeCell ref="HG104:HN104"/>
    <mergeCell ref="HO104:HV104"/>
    <mergeCell ref="HW104:ID104"/>
    <mergeCell ref="IE104:IL104"/>
    <mergeCell ref="IM104:IT104"/>
    <mergeCell ref="FC104:FJ104"/>
    <mergeCell ref="FK104:FR104"/>
    <mergeCell ref="FS104:FZ104"/>
    <mergeCell ref="GA104:GH104"/>
    <mergeCell ref="GI104:GP104"/>
    <mergeCell ref="GQ104:GX104"/>
  </mergeCells>
  <pageMargins left="0.7" right="0.7" top="0.75" bottom="0.75" header="0.3" footer="0.3"/>
  <pageSetup paperSize="9" scale="62" orientation="portrait" r:id="rId1"/>
  <rowBreaks count="1" manualBreakCount="1">
    <brk id="56" max="16383"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showGridLines="0" zoomScale="85" zoomScaleNormal="85" workbookViewId="0">
      <selection activeCell="C2" sqref="C2"/>
    </sheetView>
  </sheetViews>
  <sheetFormatPr defaultRowHeight="15" x14ac:dyDescent="0.25"/>
  <cols>
    <col min="1" max="1" width="6.28515625" style="414" bestFit="1" customWidth="1"/>
    <col min="2" max="2" width="22.85546875" style="414" customWidth="1"/>
    <col min="3" max="3" width="15.28515625" style="414" customWidth="1"/>
    <col min="4" max="5" width="16.42578125" style="414" bestFit="1" customWidth="1"/>
    <col min="6" max="6" width="16.85546875" style="414" customWidth="1"/>
    <col min="7" max="7" width="15.140625" style="414" customWidth="1"/>
    <col min="8" max="8" width="14.5703125" style="414" customWidth="1"/>
    <col min="9" max="9" width="13.85546875" style="414" customWidth="1"/>
    <col min="10" max="10" width="13.42578125" style="414" customWidth="1"/>
    <col min="11" max="11" width="13.140625" style="414" customWidth="1"/>
    <col min="12" max="12" width="49.7109375" style="414" customWidth="1"/>
    <col min="13" max="13" width="48.5703125" style="414" customWidth="1"/>
    <col min="14" max="16384" width="9.140625" style="414"/>
  </cols>
  <sheetData>
    <row r="1" spans="1:15" x14ac:dyDescent="0.25">
      <c r="O1" s="414" t="s">
        <v>237</v>
      </c>
    </row>
    <row r="2" spans="1:15" x14ac:dyDescent="0.25">
      <c r="H2" s="183"/>
      <c r="O2" s="414" t="s">
        <v>238</v>
      </c>
    </row>
    <row r="3" spans="1:15" x14ac:dyDescent="0.25">
      <c r="H3" s="183"/>
    </row>
    <row r="4" spans="1:15" ht="18" x14ac:dyDescent="0.25">
      <c r="A4" s="743" t="s">
        <v>231</v>
      </c>
      <c r="B4" s="743"/>
      <c r="C4" s="743"/>
      <c r="D4" s="743"/>
      <c r="E4" s="743"/>
      <c r="F4" s="743"/>
      <c r="G4" s="743"/>
      <c r="H4" s="743"/>
    </row>
    <row r="5" spans="1:15" x14ac:dyDescent="0.25">
      <c r="A5" s="457" t="s">
        <v>560</v>
      </c>
      <c r="H5" s="458" t="s">
        <v>561</v>
      </c>
    </row>
    <row r="6" spans="1:15" ht="15.75" x14ac:dyDescent="0.25">
      <c r="A6" s="55" t="s">
        <v>26</v>
      </c>
      <c r="B6" s="55" t="s">
        <v>49</v>
      </c>
    </row>
    <row r="7" spans="1:15" x14ac:dyDescent="0.25">
      <c r="D7" s="414" t="s">
        <v>187</v>
      </c>
      <c r="E7" s="414" t="s">
        <v>565</v>
      </c>
    </row>
    <row r="8" spans="1:15" ht="31.5" x14ac:dyDescent="0.25">
      <c r="B8" s="57" t="s">
        <v>51</v>
      </c>
      <c r="C8" s="525" t="s">
        <v>396</v>
      </c>
      <c r="D8" s="525" t="s">
        <v>48</v>
      </c>
      <c r="E8" s="525" t="s">
        <v>47</v>
      </c>
      <c r="F8" s="525" t="s">
        <v>397</v>
      </c>
      <c r="G8"/>
      <c r="H8"/>
    </row>
    <row r="9" spans="1:15" ht="15.75" x14ac:dyDescent="0.25">
      <c r="B9" s="674" t="s">
        <v>52</v>
      </c>
      <c r="C9" s="675" t="s">
        <v>562</v>
      </c>
      <c r="D9" s="676" t="s">
        <v>563</v>
      </c>
      <c r="E9" s="676" t="s">
        <v>563</v>
      </c>
      <c r="F9" s="677" t="s">
        <v>564</v>
      </c>
      <c r="G9"/>
      <c r="H9"/>
    </row>
    <row r="10" spans="1:15" x14ac:dyDescent="0.25">
      <c r="B10" s="36" t="s">
        <v>34</v>
      </c>
      <c r="C10" s="290"/>
      <c r="D10" s="290"/>
      <c r="E10" s="290"/>
      <c r="F10" s="526">
        <f t="shared" ref="F10:F16" si="0">+C10+D10-E10</f>
        <v>0</v>
      </c>
      <c r="G10"/>
      <c r="H10"/>
    </row>
    <row r="11" spans="1:15" x14ac:dyDescent="0.25">
      <c r="B11" s="36" t="s">
        <v>33</v>
      </c>
      <c r="C11" s="290"/>
      <c r="D11" s="290"/>
      <c r="E11" s="290"/>
      <c r="F11" s="526">
        <f t="shared" si="0"/>
        <v>0</v>
      </c>
      <c r="G11"/>
      <c r="H11"/>
    </row>
    <row r="12" spans="1:15" x14ac:dyDescent="0.25">
      <c r="B12" s="36" t="s">
        <v>35</v>
      </c>
      <c r="C12" s="290"/>
      <c r="D12" s="290"/>
      <c r="E12" s="290"/>
      <c r="F12" s="526">
        <f t="shared" si="0"/>
        <v>0</v>
      </c>
      <c r="G12"/>
      <c r="H12"/>
    </row>
    <row r="13" spans="1:15" x14ac:dyDescent="0.25">
      <c r="B13" s="36" t="s">
        <v>36</v>
      </c>
      <c r="C13" s="290"/>
      <c r="D13" s="290"/>
      <c r="E13" s="290"/>
      <c r="F13" s="526">
        <f t="shared" si="0"/>
        <v>0</v>
      </c>
      <c r="G13"/>
      <c r="H13"/>
    </row>
    <row r="14" spans="1:15" x14ac:dyDescent="0.25">
      <c r="B14" s="36" t="s">
        <v>37</v>
      </c>
      <c r="C14" s="290"/>
      <c r="D14" s="290"/>
      <c r="E14" s="290"/>
      <c r="F14" s="526">
        <f t="shared" si="0"/>
        <v>0</v>
      </c>
      <c r="G14"/>
      <c r="H14"/>
      <c r="K14" s="414" t="s">
        <v>378</v>
      </c>
    </row>
    <row r="15" spans="1:15" x14ac:dyDescent="0.25">
      <c r="B15" s="36" t="s">
        <v>268</v>
      </c>
      <c r="C15" s="290"/>
      <c r="D15" s="290"/>
      <c r="E15" s="290"/>
      <c r="F15" s="526">
        <f t="shared" si="0"/>
        <v>0</v>
      </c>
      <c r="G15"/>
      <c r="H15"/>
    </row>
    <row r="16" spans="1:15" x14ac:dyDescent="0.25">
      <c r="B16" s="36"/>
      <c r="C16" s="290"/>
      <c r="D16" s="290"/>
      <c r="E16" s="290"/>
      <c r="F16" s="526">
        <f t="shared" si="0"/>
        <v>0</v>
      </c>
      <c r="G16"/>
      <c r="H16"/>
    </row>
    <row r="17" spans="1:8" x14ac:dyDescent="0.25">
      <c r="B17" s="191"/>
      <c r="C17" s="194"/>
      <c r="D17" s="194"/>
      <c r="E17" s="194"/>
      <c r="F17" s="194"/>
      <c r="G17"/>
      <c r="H17"/>
    </row>
    <row r="18" spans="1:8" x14ac:dyDescent="0.25">
      <c r="B18" s="195" t="s">
        <v>53</v>
      </c>
      <c r="C18" s="196">
        <f t="shared" ref="C18:F18" si="1">SUM(C10:C17)</f>
        <v>0</v>
      </c>
      <c r="D18" s="196">
        <f t="shared" si="1"/>
        <v>0</v>
      </c>
      <c r="E18" s="196">
        <f t="shared" si="1"/>
        <v>0</v>
      </c>
      <c r="F18" s="196">
        <f t="shared" si="1"/>
        <v>0</v>
      </c>
      <c r="G18"/>
      <c r="H18"/>
    </row>
    <row r="21" spans="1:8" ht="15.75" x14ac:dyDescent="0.25">
      <c r="A21" s="55" t="s">
        <v>28</v>
      </c>
      <c r="B21" s="55" t="s">
        <v>566</v>
      </c>
      <c r="D21" s="609"/>
    </row>
    <row r="23" spans="1:8" ht="15.75" x14ac:dyDescent="0.25">
      <c r="B23" s="57" t="s">
        <v>51</v>
      </c>
      <c r="C23" s="57" t="s">
        <v>531</v>
      </c>
      <c r="D23" s="57" t="s">
        <v>92</v>
      </c>
      <c r="E23" s="57" t="s">
        <v>94</v>
      </c>
      <c r="F23" s="57" t="s">
        <v>96</v>
      </c>
      <c r="G23" s="534" t="s">
        <v>66</v>
      </c>
      <c r="H23" s="527"/>
    </row>
    <row r="24" spans="1:8" ht="15.75" x14ac:dyDescent="0.25">
      <c r="B24" s="57" t="s">
        <v>52</v>
      </c>
      <c r="C24" s="57" t="s">
        <v>91</v>
      </c>
      <c r="D24" s="57" t="s">
        <v>93</v>
      </c>
      <c r="E24" s="57" t="s">
        <v>95</v>
      </c>
      <c r="F24" s="57" t="s">
        <v>97</v>
      </c>
      <c r="G24" s="534"/>
      <c r="H24" s="527"/>
    </row>
    <row r="25" spans="1:8" x14ac:dyDescent="0.25">
      <c r="B25" s="36" t="s">
        <v>34</v>
      </c>
      <c r="C25" s="189">
        <f>+E10</f>
        <v>0</v>
      </c>
      <c r="D25" s="290"/>
      <c r="E25" s="290"/>
      <c r="F25" s="290"/>
      <c r="G25" s="535"/>
      <c r="H25" s="528"/>
    </row>
    <row r="26" spans="1:8" x14ac:dyDescent="0.25">
      <c r="B26" s="36" t="s">
        <v>33</v>
      </c>
      <c r="C26" s="189">
        <f t="shared" ref="C26:C31" si="2">+E11</f>
        <v>0</v>
      </c>
      <c r="D26" s="290"/>
      <c r="E26" s="290"/>
      <c r="F26" s="290"/>
      <c r="G26" s="536"/>
      <c r="H26" s="529"/>
    </row>
    <row r="27" spans="1:8" x14ac:dyDescent="0.25">
      <c r="B27" s="492" t="s">
        <v>35</v>
      </c>
      <c r="C27" s="189">
        <f t="shared" si="2"/>
        <v>0</v>
      </c>
      <c r="D27" s="493"/>
      <c r="E27" s="493"/>
      <c r="F27" s="493"/>
      <c r="G27" s="537"/>
      <c r="H27" s="530"/>
    </row>
    <row r="28" spans="1:8" x14ac:dyDescent="0.25">
      <c r="B28" s="470" t="s">
        <v>36</v>
      </c>
      <c r="C28" s="189">
        <f t="shared" si="2"/>
        <v>0</v>
      </c>
      <c r="D28" s="471"/>
      <c r="E28" s="471"/>
      <c r="F28" s="471"/>
      <c r="G28" s="538"/>
      <c r="H28" s="531"/>
    </row>
    <row r="29" spans="1:8" x14ac:dyDescent="0.25">
      <c r="B29" s="36" t="s">
        <v>37</v>
      </c>
      <c r="C29" s="189">
        <f t="shared" si="2"/>
        <v>0</v>
      </c>
      <c r="D29" s="290"/>
      <c r="E29" s="290"/>
      <c r="F29" s="290"/>
      <c r="G29" s="536"/>
      <c r="H29" s="529"/>
    </row>
    <row r="30" spans="1:8" x14ac:dyDescent="0.25">
      <c r="B30" s="36" t="s">
        <v>268</v>
      </c>
      <c r="C30" s="189">
        <f t="shared" si="2"/>
        <v>0</v>
      </c>
      <c r="D30" s="290"/>
      <c r="E30" s="290"/>
      <c r="F30" s="290"/>
      <c r="G30" s="536"/>
      <c r="H30" s="529"/>
    </row>
    <row r="31" spans="1:8" x14ac:dyDescent="0.25">
      <c r="B31" s="36"/>
      <c r="C31" s="189">
        <f t="shared" si="2"/>
        <v>0</v>
      </c>
      <c r="D31" s="290"/>
      <c r="E31" s="290"/>
      <c r="F31" s="290"/>
      <c r="G31" s="536"/>
      <c r="H31" s="529"/>
    </row>
    <row r="32" spans="1:8" x14ac:dyDescent="0.25">
      <c r="B32" s="190"/>
      <c r="C32" s="190"/>
      <c r="D32" s="194"/>
      <c r="E32" s="194"/>
      <c r="F32" s="190"/>
      <c r="G32" s="539"/>
      <c r="H32" s="532"/>
    </row>
    <row r="33" spans="1:8" x14ac:dyDescent="0.25">
      <c r="B33" s="192"/>
      <c r="C33" s="192">
        <f>SUM(C25:C32)</f>
        <v>0</v>
      </c>
      <c r="D33" s="196">
        <f>SUM(D25:D32)</f>
        <v>0</v>
      </c>
      <c r="E33" s="196">
        <f>SUM(E25:E32)</f>
        <v>0</v>
      </c>
      <c r="F33" s="192"/>
      <c r="G33" s="540"/>
      <c r="H33" s="533"/>
    </row>
    <row r="36" spans="1:8" ht="15.75" x14ac:dyDescent="0.25">
      <c r="B36" s="543"/>
      <c r="C36" s="543"/>
      <c r="D36" s="543"/>
    </row>
    <row r="37" spans="1:8" ht="15.75" x14ac:dyDescent="0.25">
      <c r="A37" s="55" t="s">
        <v>31</v>
      </c>
      <c r="B37" s="55" t="s">
        <v>364</v>
      </c>
      <c r="C37" s="543"/>
      <c r="D37" s="656" t="s">
        <v>567</v>
      </c>
    </row>
    <row r="38" spans="1:8" ht="15.75" x14ac:dyDescent="0.25">
      <c r="A38" s="55"/>
      <c r="B38" s="55"/>
      <c r="D38" s="459"/>
    </row>
    <row r="39" spans="1:8" ht="18.75" x14ac:dyDescent="0.3">
      <c r="A39" s="55"/>
      <c r="B39" s="34" t="s">
        <v>398</v>
      </c>
      <c r="C39" s="542"/>
      <c r="D39" s="459"/>
    </row>
    <row r="40" spans="1:8" x14ac:dyDescent="0.25">
      <c r="H40" s="414" t="s">
        <v>365</v>
      </c>
    </row>
    <row r="41" spans="1:8" ht="47.25" x14ac:dyDescent="0.25">
      <c r="A41" s="33"/>
      <c r="B41" s="57" t="s">
        <v>389</v>
      </c>
      <c r="C41" s="57" t="s">
        <v>568</v>
      </c>
      <c r="D41" s="57" t="s">
        <v>569</v>
      </c>
      <c r="E41" s="57" t="s">
        <v>570</v>
      </c>
      <c r="F41" s="57" t="s">
        <v>366</v>
      </c>
      <c r="G41" s="57" t="s">
        <v>367</v>
      </c>
      <c r="H41" s="57" t="s">
        <v>368</v>
      </c>
    </row>
    <row r="42" spans="1:8" ht="18.75" x14ac:dyDescent="0.3">
      <c r="A42" s="541" t="s">
        <v>399</v>
      </c>
      <c r="B42" s="652" t="s">
        <v>34</v>
      </c>
      <c r="C42" s="36"/>
      <c r="D42" s="36"/>
      <c r="E42" s="36"/>
      <c r="F42" s="36"/>
      <c r="G42" s="36"/>
      <c r="H42" s="460"/>
    </row>
    <row r="43" spans="1:8" x14ac:dyDescent="0.25">
      <c r="B43" s="358"/>
      <c r="C43" s="290"/>
      <c r="D43" s="290"/>
      <c r="E43" s="290"/>
      <c r="F43" s="290"/>
      <c r="G43" s="290"/>
      <c r="H43" s="486">
        <f>SUM(C43:G43)</f>
        <v>0</v>
      </c>
    </row>
    <row r="44" spans="1:8" x14ac:dyDescent="0.25">
      <c r="B44" s="358" t="s">
        <v>354</v>
      </c>
      <c r="C44" s="290"/>
      <c r="D44" s="290"/>
      <c r="E44" s="290"/>
      <c r="F44" s="290"/>
      <c r="G44" s="290"/>
      <c r="H44" s="486">
        <f>SUM(C44:G44)</f>
        <v>0</v>
      </c>
    </row>
    <row r="45" spans="1:8" x14ac:dyDescent="0.25">
      <c r="B45" s="358" t="s">
        <v>202</v>
      </c>
      <c r="C45" s="290"/>
      <c r="D45" s="290"/>
      <c r="E45" s="290"/>
      <c r="F45" s="290"/>
      <c r="G45" s="290"/>
      <c r="H45" s="486">
        <f>SUM(C45:G45)</f>
        <v>0</v>
      </c>
    </row>
    <row r="46" spans="1:8" x14ac:dyDescent="0.25">
      <c r="B46" s="358" t="s">
        <v>104</v>
      </c>
      <c r="C46" s="290"/>
      <c r="D46" s="290"/>
      <c r="E46" s="290"/>
      <c r="F46" s="290"/>
      <c r="G46" s="290"/>
      <c r="H46" s="486">
        <f>SUM(C46:G46)</f>
        <v>0</v>
      </c>
    </row>
    <row r="47" spans="1:8" x14ac:dyDescent="0.25">
      <c r="B47" s="358" t="s">
        <v>105</v>
      </c>
      <c r="C47" s="290"/>
      <c r="D47" s="290"/>
      <c r="E47" s="290"/>
      <c r="F47" s="290"/>
      <c r="G47" s="290"/>
      <c r="H47" s="486">
        <f>SUM(C47:G47)</f>
        <v>0</v>
      </c>
    </row>
    <row r="48" spans="1:8" x14ac:dyDescent="0.25">
      <c r="B48" s="358" t="s">
        <v>369</v>
      </c>
      <c r="C48" s="290"/>
      <c r="D48" s="290"/>
      <c r="E48" s="290"/>
      <c r="F48" s="290"/>
      <c r="G48" s="290"/>
      <c r="H48" s="487"/>
    </row>
    <row r="49" spans="1:8" hidden="1" x14ac:dyDescent="0.25">
      <c r="B49" s="358" t="s">
        <v>370</v>
      </c>
      <c r="C49" s="483"/>
      <c r="D49" s="483"/>
      <c r="E49" s="483"/>
      <c r="F49" s="483"/>
      <c r="G49" s="483"/>
      <c r="H49" s="487"/>
    </row>
    <row r="50" spans="1:8" hidden="1" x14ac:dyDescent="0.25">
      <c r="B50" s="358" t="s">
        <v>371</v>
      </c>
      <c r="C50" s="483"/>
      <c r="D50" s="483"/>
      <c r="E50" s="483"/>
      <c r="F50" s="483"/>
      <c r="G50" s="483"/>
      <c r="H50" s="487"/>
    </row>
    <row r="51" spans="1:8" hidden="1" x14ac:dyDescent="0.25">
      <c r="B51" s="461" t="s">
        <v>372</v>
      </c>
      <c r="C51" s="483"/>
      <c r="D51" s="483"/>
      <c r="E51" s="483"/>
      <c r="F51" s="483"/>
      <c r="G51" s="483"/>
      <c r="H51" s="487"/>
    </row>
    <row r="52" spans="1:8" hidden="1" x14ac:dyDescent="0.25">
      <c r="B52" s="358" t="s">
        <v>373</v>
      </c>
      <c r="C52" s="483"/>
      <c r="D52" s="483"/>
      <c r="E52" s="483"/>
      <c r="F52" s="483"/>
      <c r="G52" s="483"/>
      <c r="H52" s="487"/>
    </row>
    <row r="53" spans="1:8" x14ac:dyDescent="0.25">
      <c r="B53" s="191"/>
      <c r="C53" s="190"/>
      <c r="D53" s="190"/>
      <c r="E53" s="190"/>
      <c r="F53" s="190"/>
      <c r="G53" s="190"/>
      <c r="H53" s="190"/>
    </row>
    <row r="54" spans="1:8" x14ac:dyDescent="0.25">
      <c r="B54" s="195" t="s">
        <v>73</v>
      </c>
      <c r="C54" s="488">
        <f>SUM(C43:C52)</f>
        <v>0</v>
      </c>
      <c r="D54" s="488">
        <f t="shared" ref="D54:H54" si="3">SUM(D43:D52)</f>
        <v>0</v>
      </c>
      <c r="E54" s="488">
        <f t="shared" si="3"/>
        <v>0</v>
      </c>
      <c r="F54" s="488">
        <f t="shared" si="3"/>
        <v>0</v>
      </c>
      <c r="G54" s="488">
        <f t="shared" si="3"/>
        <v>0</v>
      </c>
      <c r="H54" s="488">
        <f t="shared" si="3"/>
        <v>0</v>
      </c>
    </row>
    <row r="56" spans="1:8" x14ac:dyDescent="0.25">
      <c r="B56" s="462"/>
      <c r="H56" s="414" t="s">
        <v>365</v>
      </c>
    </row>
    <row r="57" spans="1:8" ht="47.25" x14ac:dyDescent="0.25">
      <c r="B57" s="57" t="s">
        <v>389</v>
      </c>
      <c r="C57" s="57" t="s">
        <v>568</v>
      </c>
      <c r="D57" s="57" t="s">
        <v>569</v>
      </c>
      <c r="E57" s="57" t="s">
        <v>570</v>
      </c>
      <c r="F57" s="57" t="s">
        <v>366</v>
      </c>
      <c r="G57" s="57" t="s">
        <v>367</v>
      </c>
      <c r="H57" s="57" t="s">
        <v>368</v>
      </c>
    </row>
    <row r="58" spans="1:8" ht="18.75" x14ac:dyDescent="0.3">
      <c r="A58" s="541" t="s">
        <v>400</v>
      </c>
      <c r="B58" s="652" t="s">
        <v>33</v>
      </c>
      <c r="C58" s="36"/>
      <c r="D58" s="36"/>
      <c r="E58" s="36"/>
      <c r="F58" s="36"/>
      <c r="G58" s="36"/>
      <c r="H58" s="460"/>
    </row>
    <row r="59" spans="1:8" x14ac:dyDescent="0.25">
      <c r="B59" s="358"/>
      <c r="C59" s="290"/>
      <c r="D59" s="290"/>
      <c r="E59" s="290"/>
      <c r="F59" s="290"/>
      <c r="G59" s="290"/>
      <c r="H59" s="486">
        <f t="shared" ref="H59:H64" si="4">SUM(C59:G59)</f>
        <v>0</v>
      </c>
    </row>
    <row r="60" spans="1:8" x14ac:dyDescent="0.25">
      <c r="B60" s="358" t="s">
        <v>354</v>
      </c>
      <c r="C60" s="290"/>
      <c r="D60" s="290"/>
      <c r="E60" s="290"/>
      <c r="F60" s="290"/>
      <c r="G60" s="290"/>
      <c r="H60" s="486">
        <f t="shared" si="4"/>
        <v>0</v>
      </c>
    </row>
    <row r="61" spans="1:8" x14ac:dyDescent="0.25">
      <c r="B61" s="358" t="s">
        <v>202</v>
      </c>
      <c r="C61" s="290"/>
      <c r="D61" s="290"/>
      <c r="E61" s="290"/>
      <c r="F61" s="290"/>
      <c r="G61" s="290"/>
      <c r="H61" s="486">
        <f t="shared" si="4"/>
        <v>0</v>
      </c>
    </row>
    <row r="62" spans="1:8" x14ac:dyDescent="0.25">
      <c r="B62" s="358" t="s">
        <v>104</v>
      </c>
      <c r="C62" s="290"/>
      <c r="D62" s="290"/>
      <c r="E62" s="290"/>
      <c r="F62" s="290"/>
      <c r="G62" s="290"/>
      <c r="H62" s="486">
        <f t="shared" si="4"/>
        <v>0</v>
      </c>
    </row>
    <row r="63" spans="1:8" x14ac:dyDescent="0.25">
      <c r="B63" s="358" t="s">
        <v>105</v>
      </c>
      <c r="C63" s="290"/>
      <c r="D63" s="290"/>
      <c r="E63" s="290"/>
      <c r="F63" s="290"/>
      <c r="G63" s="290"/>
      <c r="H63" s="486">
        <f t="shared" si="4"/>
        <v>0</v>
      </c>
    </row>
    <row r="64" spans="1:8" x14ac:dyDescent="0.25">
      <c r="B64" s="358" t="s">
        <v>369</v>
      </c>
      <c r="C64" s="290"/>
      <c r="D64" s="290"/>
      <c r="E64" s="290"/>
      <c r="F64" s="290"/>
      <c r="G64" s="290"/>
      <c r="H64" s="486">
        <f t="shared" si="4"/>
        <v>0</v>
      </c>
    </row>
    <row r="65" spans="1:8" hidden="1" x14ac:dyDescent="0.25">
      <c r="B65" s="358" t="s">
        <v>370</v>
      </c>
      <c r="C65" s="36"/>
      <c r="D65" s="36"/>
      <c r="E65" s="36"/>
      <c r="F65" s="36"/>
      <c r="G65" s="36"/>
      <c r="H65" s="487"/>
    </row>
    <row r="66" spans="1:8" hidden="1" x14ac:dyDescent="0.25">
      <c r="B66" s="358" t="s">
        <v>371</v>
      </c>
      <c r="C66" s="36"/>
      <c r="D66" s="36"/>
      <c r="E66" s="36"/>
      <c r="F66" s="36"/>
      <c r="G66" s="36"/>
      <c r="H66" s="487"/>
    </row>
    <row r="67" spans="1:8" hidden="1" x14ac:dyDescent="0.25">
      <c r="B67" s="461" t="s">
        <v>372</v>
      </c>
      <c r="C67" s="36"/>
      <c r="D67" s="36"/>
      <c r="E67" s="36"/>
      <c r="F67" s="36"/>
      <c r="G67" s="36"/>
      <c r="H67" s="487"/>
    </row>
    <row r="68" spans="1:8" hidden="1" x14ac:dyDescent="0.25">
      <c r="B68" s="358" t="s">
        <v>373</v>
      </c>
      <c r="C68" s="36"/>
      <c r="D68" s="36"/>
      <c r="E68" s="36"/>
      <c r="F68" s="36"/>
      <c r="G68" s="36"/>
      <c r="H68" s="487"/>
    </row>
    <row r="69" spans="1:8" x14ac:dyDescent="0.25">
      <c r="B69" s="191"/>
      <c r="C69" s="191"/>
      <c r="D69" s="191"/>
      <c r="E69" s="191"/>
      <c r="F69" s="191"/>
      <c r="G69" s="191"/>
      <c r="H69" s="190"/>
    </row>
    <row r="70" spans="1:8" x14ac:dyDescent="0.25">
      <c r="B70" s="195" t="s">
        <v>73</v>
      </c>
      <c r="C70" s="195">
        <f>SUM(C59:C68)</f>
        <v>0</v>
      </c>
      <c r="D70" s="195">
        <f t="shared" ref="D70:H70" si="5">SUM(D59:D68)</f>
        <v>0</v>
      </c>
      <c r="E70" s="195">
        <f t="shared" si="5"/>
        <v>0</v>
      </c>
      <c r="F70" s="195">
        <f t="shared" si="5"/>
        <v>0</v>
      </c>
      <c r="G70" s="195">
        <f t="shared" si="5"/>
        <v>0</v>
      </c>
      <c r="H70" s="488">
        <f t="shared" si="5"/>
        <v>0</v>
      </c>
    </row>
    <row r="71" spans="1:8" x14ac:dyDescent="0.25">
      <c r="E71" s="144">
        <v>3</v>
      </c>
      <c r="G71" s="414" t="s">
        <v>532</v>
      </c>
    </row>
    <row r="72" spans="1:8" x14ac:dyDescent="0.25">
      <c r="A72" s="414" t="s">
        <v>533</v>
      </c>
      <c r="B72" s="462"/>
      <c r="H72" s="414" t="s">
        <v>365</v>
      </c>
    </row>
    <row r="73" spans="1:8" ht="47.25" x14ac:dyDescent="0.25">
      <c r="B73" s="57" t="s">
        <v>389</v>
      </c>
      <c r="C73" s="57" t="s">
        <v>568</v>
      </c>
      <c r="D73" s="57" t="s">
        <v>569</v>
      </c>
      <c r="E73" s="57" t="s">
        <v>570</v>
      </c>
      <c r="F73" s="57" t="s">
        <v>366</v>
      </c>
      <c r="G73" s="57" t="s">
        <v>367</v>
      </c>
      <c r="H73" s="57" t="s">
        <v>368</v>
      </c>
    </row>
    <row r="74" spans="1:8" ht="18.75" x14ac:dyDescent="0.3">
      <c r="A74" s="541" t="s">
        <v>401</v>
      </c>
      <c r="B74" s="652" t="s">
        <v>35</v>
      </c>
      <c r="C74" s="36"/>
      <c r="D74" s="36"/>
      <c r="E74" s="36"/>
      <c r="F74" s="36"/>
      <c r="G74" s="36"/>
      <c r="H74" s="460"/>
    </row>
    <row r="75" spans="1:8" x14ac:dyDescent="0.25">
      <c r="B75" s="358"/>
      <c r="C75" s="290"/>
      <c r="D75" s="290"/>
      <c r="E75" s="290"/>
      <c r="F75" s="290"/>
      <c r="G75" s="290"/>
      <c r="H75" s="486">
        <f t="shared" ref="H75:H80" si="6">SUM(C75:G75)</f>
        <v>0</v>
      </c>
    </row>
    <row r="76" spans="1:8" x14ac:dyDescent="0.25">
      <c r="B76" s="358" t="s">
        <v>354</v>
      </c>
      <c r="C76" s="290"/>
      <c r="D76" s="290"/>
      <c r="E76" s="290"/>
      <c r="F76" s="290"/>
      <c r="G76" s="290"/>
      <c r="H76" s="486">
        <f t="shared" si="6"/>
        <v>0</v>
      </c>
    </row>
    <row r="77" spans="1:8" x14ac:dyDescent="0.25">
      <c r="B77" s="358" t="s">
        <v>202</v>
      </c>
      <c r="C77" s="290"/>
      <c r="D77" s="290"/>
      <c r="E77" s="290"/>
      <c r="F77" s="290"/>
      <c r="G77" s="290"/>
      <c r="H77" s="486">
        <f t="shared" si="6"/>
        <v>0</v>
      </c>
    </row>
    <row r="78" spans="1:8" x14ac:dyDescent="0.25">
      <c r="B78" s="358" t="s">
        <v>104</v>
      </c>
      <c r="C78" s="290"/>
      <c r="D78" s="290"/>
      <c r="E78" s="290"/>
      <c r="F78" s="290"/>
      <c r="G78" s="290"/>
      <c r="H78" s="486">
        <f t="shared" si="6"/>
        <v>0</v>
      </c>
    </row>
    <row r="79" spans="1:8" x14ac:dyDescent="0.25">
      <c r="B79" s="358" t="s">
        <v>105</v>
      </c>
      <c r="C79" s="290"/>
      <c r="D79" s="290"/>
      <c r="E79" s="290"/>
      <c r="F79" s="290"/>
      <c r="G79" s="290"/>
      <c r="H79" s="486">
        <f t="shared" si="6"/>
        <v>0</v>
      </c>
    </row>
    <row r="80" spans="1:8" x14ac:dyDescent="0.25">
      <c r="B80" s="358" t="s">
        <v>369</v>
      </c>
      <c r="C80" s="290"/>
      <c r="D80" s="290"/>
      <c r="E80" s="290"/>
      <c r="F80" s="290"/>
      <c r="G80" s="290"/>
      <c r="H80" s="486">
        <f t="shared" si="6"/>
        <v>0</v>
      </c>
    </row>
    <row r="81" spans="1:8" hidden="1" x14ac:dyDescent="0.25">
      <c r="B81" s="358" t="s">
        <v>370</v>
      </c>
      <c r="C81" s="36"/>
      <c r="D81" s="36"/>
      <c r="E81" s="36"/>
      <c r="F81" s="36"/>
      <c r="G81" s="36"/>
      <c r="H81" s="487"/>
    </row>
    <row r="82" spans="1:8" hidden="1" x14ac:dyDescent="0.25">
      <c r="B82" s="358" t="s">
        <v>371</v>
      </c>
      <c r="C82" s="36"/>
      <c r="D82" s="36"/>
      <c r="E82" s="36"/>
      <c r="F82" s="36"/>
      <c r="G82" s="36"/>
      <c r="H82" s="487"/>
    </row>
    <row r="83" spans="1:8" hidden="1" x14ac:dyDescent="0.25">
      <c r="B83" s="461" t="s">
        <v>372</v>
      </c>
      <c r="C83" s="36"/>
      <c r="D83" s="36"/>
      <c r="E83" s="36"/>
      <c r="F83" s="36"/>
      <c r="G83" s="36"/>
      <c r="H83" s="487"/>
    </row>
    <row r="84" spans="1:8" hidden="1" x14ac:dyDescent="0.25">
      <c r="B84" s="358" t="s">
        <v>373</v>
      </c>
      <c r="C84" s="36"/>
      <c r="D84" s="36"/>
      <c r="E84" s="36"/>
      <c r="F84" s="36"/>
      <c r="G84" s="36"/>
      <c r="H84" s="487"/>
    </row>
    <row r="85" spans="1:8" x14ac:dyDescent="0.25">
      <c r="B85" s="191"/>
      <c r="C85" s="191"/>
      <c r="D85" s="191"/>
      <c r="E85" s="191"/>
      <c r="F85" s="191"/>
      <c r="G85" s="191"/>
      <c r="H85" s="190"/>
    </row>
    <row r="86" spans="1:8" x14ac:dyDescent="0.25">
      <c r="B86" s="195" t="s">
        <v>73</v>
      </c>
      <c r="C86" s="195">
        <f>SUM(C75:C84)</f>
        <v>0</v>
      </c>
      <c r="D86" s="195">
        <f t="shared" ref="D86:H86" si="7">SUM(D75:D84)</f>
        <v>0</v>
      </c>
      <c r="E86" s="195">
        <f t="shared" si="7"/>
        <v>0</v>
      </c>
      <c r="F86" s="195">
        <f t="shared" si="7"/>
        <v>0</v>
      </c>
      <c r="G86" s="195">
        <f t="shared" si="7"/>
        <v>0</v>
      </c>
      <c r="H86" s="488">
        <f t="shared" si="7"/>
        <v>0</v>
      </c>
    </row>
    <row r="87" spans="1:8" x14ac:dyDescent="0.25">
      <c r="B87" s="462"/>
    </row>
    <row r="88" spans="1:8" x14ac:dyDescent="0.25">
      <c r="B88" s="462"/>
      <c r="H88" s="414" t="s">
        <v>365</v>
      </c>
    </row>
    <row r="89" spans="1:8" ht="47.25" x14ac:dyDescent="0.25">
      <c r="B89" s="57" t="s">
        <v>389</v>
      </c>
      <c r="C89" s="57" t="s">
        <v>568</v>
      </c>
      <c r="D89" s="57" t="s">
        <v>569</v>
      </c>
      <c r="E89" s="57" t="s">
        <v>570</v>
      </c>
      <c r="F89" s="57" t="s">
        <v>366</v>
      </c>
      <c r="G89" s="57" t="s">
        <v>367</v>
      </c>
      <c r="H89" s="57" t="s">
        <v>368</v>
      </c>
    </row>
    <row r="90" spans="1:8" ht="18.75" x14ac:dyDescent="0.3">
      <c r="A90" s="541" t="s">
        <v>402</v>
      </c>
      <c r="B90" s="652" t="s">
        <v>36</v>
      </c>
      <c r="C90" s="36"/>
      <c r="D90" s="36"/>
      <c r="E90" s="36"/>
      <c r="F90" s="36"/>
      <c r="G90" s="36"/>
      <c r="H90" s="460"/>
    </row>
    <row r="91" spans="1:8" x14ac:dyDescent="0.25">
      <c r="B91" s="358"/>
      <c r="C91" s="290"/>
      <c r="D91" s="290"/>
      <c r="E91" s="290"/>
      <c r="F91" s="290"/>
      <c r="G91" s="290"/>
      <c r="H91" s="486">
        <f t="shared" ref="H91:H96" si="8">SUM(C91:G91)</f>
        <v>0</v>
      </c>
    </row>
    <row r="92" spans="1:8" x14ac:dyDescent="0.25">
      <c r="B92" s="358" t="s">
        <v>354</v>
      </c>
      <c r="C92" s="290"/>
      <c r="D92" s="290"/>
      <c r="E92" s="290"/>
      <c r="F92" s="290"/>
      <c r="G92" s="290"/>
      <c r="H92" s="486">
        <f t="shared" si="8"/>
        <v>0</v>
      </c>
    </row>
    <row r="93" spans="1:8" x14ac:dyDescent="0.25">
      <c r="B93" s="358" t="s">
        <v>202</v>
      </c>
      <c r="C93" s="290"/>
      <c r="D93" s="290"/>
      <c r="E93" s="290"/>
      <c r="F93" s="290"/>
      <c r="G93" s="290"/>
      <c r="H93" s="486">
        <f t="shared" si="8"/>
        <v>0</v>
      </c>
    </row>
    <row r="94" spans="1:8" x14ac:dyDescent="0.25">
      <c r="B94" s="358" t="s">
        <v>104</v>
      </c>
      <c r="C94" s="290"/>
      <c r="D94" s="290"/>
      <c r="E94" s="290"/>
      <c r="F94" s="290"/>
      <c r="G94" s="290"/>
      <c r="H94" s="486">
        <f t="shared" si="8"/>
        <v>0</v>
      </c>
    </row>
    <row r="95" spans="1:8" x14ac:dyDescent="0.25">
      <c r="B95" s="358" t="s">
        <v>105</v>
      </c>
      <c r="C95" s="290"/>
      <c r="D95" s="290"/>
      <c r="E95" s="290"/>
      <c r="F95" s="290"/>
      <c r="G95" s="290"/>
      <c r="H95" s="486">
        <f t="shared" si="8"/>
        <v>0</v>
      </c>
    </row>
    <row r="96" spans="1:8" x14ac:dyDescent="0.25">
      <c r="B96" s="358" t="s">
        <v>369</v>
      </c>
      <c r="C96" s="290"/>
      <c r="D96" s="290"/>
      <c r="E96" s="290"/>
      <c r="F96" s="290"/>
      <c r="G96" s="290"/>
      <c r="H96" s="486">
        <f t="shared" si="8"/>
        <v>0</v>
      </c>
    </row>
    <row r="97" spans="1:8" hidden="1" x14ac:dyDescent="0.25">
      <c r="B97" s="358" t="s">
        <v>370</v>
      </c>
      <c r="C97" s="36"/>
      <c r="D97" s="483"/>
      <c r="E97" s="483"/>
      <c r="F97" s="483"/>
      <c r="G97" s="483"/>
      <c r="H97" s="487"/>
    </row>
    <row r="98" spans="1:8" hidden="1" x14ac:dyDescent="0.25">
      <c r="B98" s="358" t="s">
        <v>371</v>
      </c>
      <c r="C98" s="36"/>
      <c r="D98" s="483"/>
      <c r="E98" s="483"/>
      <c r="F98" s="483"/>
      <c r="G98" s="483"/>
      <c r="H98" s="487"/>
    </row>
    <row r="99" spans="1:8" hidden="1" x14ac:dyDescent="0.25">
      <c r="B99" s="461" t="s">
        <v>372</v>
      </c>
      <c r="C99" s="36"/>
      <c r="D99" s="483"/>
      <c r="E99" s="483"/>
      <c r="F99" s="483"/>
      <c r="G99" s="483"/>
      <c r="H99" s="487"/>
    </row>
    <row r="100" spans="1:8" hidden="1" x14ac:dyDescent="0.25">
      <c r="B100" s="358" t="s">
        <v>373</v>
      </c>
      <c r="C100" s="36"/>
      <c r="D100" s="483"/>
      <c r="E100" s="483"/>
      <c r="F100" s="483"/>
      <c r="G100" s="483"/>
      <c r="H100" s="487"/>
    </row>
    <row r="101" spans="1:8" x14ac:dyDescent="0.25">
      <c r="B101" s="191"/>
      <c r="C101" s="191"/>
      <c r="D101" s="190"/>
      <c r="E101" s="190"/>
      <c r="F101" s="190"/>
      <c r="G101" s="190"/>
      <c r="H101" s="190"/>
    </row>
    <row r="102" spans="1:8" x14ac:dyDescent="0.25">
      <c r="B102" s="195" t="s">
        <v>73</v>
      </c>
      <c r="C102" s="195">
        <f>SUM(C91:C100)</f>
        <v>0</v>
      </c>
      <c r="D102" s="488">
        <f t="shared" ref="D102:H102" si="9">SUM(D91:D100)</f>
        <v>0</v>
      </c>
      <c r="E102" s="488">
        <f>SUM(E92:E100)</f>
        <v>0</v>
      </c>
      <c r="F102" s="488">
        <f t="shared" si="9"/>
        <v>0</v>
      </c>
      <c r="G102" s="488">
        <f t="shared" si="9"/>
        <v>0</v>
      </c>
      <c r="H102" s="488">
        <f t="shared" si="9"/>
        <v>0</v>
      </c>
    </row>
    <row r="103" spans="1:8" x14ac:dyDescent="0.25">
      <c r="B103" s="462"/>
    </row>
    <row r="104" spans="1:8" x14ac:dyDescent="0.25">
      <c r="B104" s="462"/>
      <c r="H104" s="414" t="s">
        <v>365</v>
      </c>
    </row>
    <row r="105" spans="1:8" ht="47.25" x14ac:dyDescent="0.25">
      <c r="B105" s="57" t="s">
        <v>389</v>
      </c>
      <c r="C105" s="57" t="s">
        <v>568</v>
      </c>
      <c r="D105" s="57" t="s">
        <v>569</v>
      </c>
      <c r="E105" s="57" t="s">
        <v>570</v>
      </c>
      <c r="F105" s="57" t="s">
        <v>366</v>
      </c>
      <c r="G105" s="57" t="s">
        <v>367</v>
      </c>
      <c r="H105" s="57" t="s">
        <v>368</v>
      </c>
    </row>
    <row r="106" spans="1:8" ht="18.75" x14ac:dyDescent="0.3">
      <c r="A106" s="541" t="s">
        <v>403</v>
      </c>
      <c r="B106" s="652" t="s">
        <v>497</v>
      </c>
      <c r="C106" s="36"/>
      <c r="D106" s="36"/>
      <c r="E106" s="36"/>
      <c r="F106" s="36"/>
      <c r="G106" s="36"/>
      <c r="H106" s="460"/>
    </row>
    <row r="107" spans="1:8" x14ac:dyDescent="0.25">
      <c r="B107" s="358"/>
      <c r="C107" s="290"/>
      <c r="D107" s="290"/>
      <c r="E107" s="290"/>
      <c r="F107" s="290"/>
      <c r="G107" s="290"/>
      <c r="H107" s="486">
        <f t="shared" ref="H107:H112" si="10">SUM(C107:G107)</f>
        <v>0</v>
      </c>
    </row>
    <row r="108" spans="1:8" x14ac:dyDescent="0.25">
      <c r="B108" s="358" t="s">
        <v>354</v>
      </c>
      <c r="C108" s="290"/>
      <c r="D108" s="290"/>
      <c r="E108" s="290"/>
      <c r="F108" s="290"/>
      <c r="G108" s="290"/>
      <c r="H108" s="486">
        <f t="shared" si="10"/>
        <v>0</v>
      </c>
    </row>
    <row r="109" spans="1:8" x14ac:dyDescent="0.25">
      <c r="B109" s="358" t="s">
        <v>202</v>
      </c>
      <c r="C109" s="290"/>
      <c r="D109" s="290"/>
      <c r="E109" s="290"/>
      <c r="F109" s="290"/>
      <c r="G109" s="290"/>
      <c r="H109" s="486">
        <f t="shared" si="10"/>
        <v>0</v>
      </c>
    </row>
    <row r="110" spans="1:8" x14ac:dyDescent="0.25">
      <c r="B110" s="358" t="s">
        <v>104</v>
      </c>
      <c r="C110" s="290"/>
      <c r="D110" s="290"/>
      <c r="E110" s="290"/>
      <c r="F110" s="290"/>
      <c r="G110" s="290"/>
      <c r="H110" s="486">
        <f t="shared" si="10"/>
        <v>0</v>
      </c>
    </row>
    <row r="111" spans="1:8" x14ac:dyDescent="0.25">
      <c r="B111" s="358" t="s">
        <v>105</v>
      </c>
      <c r="C111" s="290"/>
      <c r="D111" s="290"/>
      <c r="E111" s="290"/>
      <c r="F111" s="290"/>
      <c r="G111" s="290"/>
      <c r="H111" s="486">
        <f t="shared" si="10"/>
        <v>0</v>
      </c>
    </row>
    <row r="112" spans="1:8" x14ac:dyDescent="0.25">
      <c r="B112" s="358" t="s">
        <v>369</v>
      </c>
      <c r="C112" s="290"/>
      <c r="D112" s="290"/>
      <c r="E112" s="290"/>
      <c r="F112" s="290"/>
      <c r="G112" s="290"/>
      <c r="H112" s="486">
        <f t="shared" si="10"/>
        <v>0</v>
      </c>
    </row>
    <row r="113" spans="1:8" hidden="1" x14ac:dyDescent="0.25">
      <c r="B113" s="358" t="s">
        <v>370</v>
      </c>
      <c r="C113" s="36"/>
      <c r="D113" s="36"/>
      <c r="E113" s="36"/>
      <c r="F113" s="36"/>
      <c r="G113" s="36"/>
      <c r="H113" s="460"/>
    </row>
    <row r="114" spans="1:8" hidden="1" x14ac:dyDescent="0.25">
      <c r="B114" s="358" t="s">
        <v>371</v>
      </c>
      <c r="C114" s="36"/>
      <c r="D114" s="36"/>
      <c r="E114" s="36"/>
      <c r="F114" s="36"/>
      <c r="G114" s="36"/>
      <c r="H114" s="460"/>
    </row>
    <row r="115" spans="1:8" hidden="1" x14ac:dyDescent="0.25">
      <c r="B115" s="461" t="s">
        <v>372</v>
      </c>
      <c r="C115" s="36"/>
      <c r="D115" s="36"/>
      <c r="E115" s="36"/>
      <c r="F115" s="36"/>
      <c r="G115" s="36"/>
      <c r="H115" s="460"/>
    </row>
    <row r="116" spans="1:8" hidden="1" x14ac:dyDescent="0.25">
      <c r="B116" s="358" t="s">
        <v>373</v>
      </c>
      <c r="C116" s="36"/>
      <c r="D116" s="36"/>
      <c r="E116" s="36"/>
      <c r="F116" s="36"/>
      <c r="G116" s="36"/>
      <c r="H116" s="460"/>
    </row>
    <row r="117" spans="1:8" x14ac:dyDescent="0.25">
      <c r="B117" s="191"/>
      <c r="C117" s="191"/>
      <c r="D117" s="191"/>
      <c r="E117" s="191"/>
      <c r="F117" s="191"/>
      <c r="G117" s="191"/>
      <c r="H117" s="191"/>
    </row>
    <row r="118" spans="1:8" x14ac:dyDescent="0.25">
      <c r="B118" s="195" t="s">
        <v>73</v>
      </c>
      <c r="C118" s="195">
        <f>SUM(C107:C116)</f>
        <v>0</v>
      </c>
      <c r="D118" s="195">
        <f t="shared" ref="D118:H118" si="11">SUM(D107:D116)</f>
        <v>0</v>
      </c>
      <c r="E118" s="195">
        <f t="shared" si="11"/>
        <v>0</v>
      </c>
      <c r="F118" s="195">
        <f t="shared" si="11"/>
        <v>0</v>
      </c>
      <c r="G118" s="195">
        <f t="shared" si="11"/>
        <v>0</v>
      </c>
      <c r="H118" s="488">
        <f t="shared" si="11"/>
        <v>0</v>
      </c>
    </row>
    <row r="119" spans="1:8" x14ac:dyDescent="0.25">
      <c r="B119" s="462"/>
    </row>
    <row r="120" spans="1:8" x14ac:dyDescent="0.25">
      <c r="B120" s="462"/>
      <c r="H120" s="414" t="s">
        <v>365</v>
      </c>
    </row>
    <row r="121" spans="1:8" ht="47.25" x14ac:dyDescent="0.25">
      <c r="B121" s="57" t="s">
        <v>389</v>
      </c>
      <c r="C121" s="57" t="s">
        <v>568</v>
      </c>
      <c r="D121" s="57" t="s">
        <v>569</v>
      </c>
      <c r="E121" s="57" t="s">
        <v>570</v>
      </c>
      <c r="F121" s="57" t="s">
        <v>366</v>
      </c>
      <c r="G121" s="57" t="s">
        <v>367</v>
      </c>
      <c r="H121" s="57" t="s">
        <v>368</v>
      </c>
    </row>
    <row r="122" spans="1:8" ht="18.75" x14ac:dyDescent="0.3">
      <c r="A122" s="541" t="s">
        <v>404</v>
      </c>
      <c r="B122" s="652" t="s">
        <v>498</v>
      </c>
      <c r="C122" s="36"/>
      <c r="D122" s="36"/>
      <c r="E122" s="36"/>
      <c r="F122" s="36"/>
      <c r="G122" s="36"/>
      <c r="H122" s="460"/>
    </row>
    <row r="123" spans="1:8" x14ac:dyDescent="0.25">
      <c r="B123" s="358"/>
      <c r="C123" s="290"/>
      <c r="D123" s="290"/>
      <c r="E123" s="290"/>
      <c r="F123" s="290"/>
      <c r="G123" s="290"/>
      <c r="H123" s="486">
        <f t="shared" ref="H123:H128" si="12">SUM(C123:G123)</f>
        <v>0</v>
      </c>
    </row>
    <row r="124" spans="1:8" x14ac:dyDescent="0.25">
      <c r="B124" s="358" t="s">
        <v>354</v>
      </c>
      <c r="C124" s="290"/>
      <c r="D124" s="290"/>
      <c r="E124" s="290"/>
      <c r="F124" s="290"/>
      <c r="G124" s="290"/>
      <c r="H124" s="486">
        <f t="shared" si="12"/>
        <v>0</v>
      </c>
    </row>
    <row r="125" spans="1:8" x14ac:dyDescent="0.25">
      <c r="B125" s="358" t="s">
        <v>202</v>
      </c>
      <c r="C125" s="290"/>
      <c r="D125" s="290"/>
      <c r="E125" s="290"/>
      <c r="F125" s="290"/>
      <c r="G125" s="290"/>
      <c r="H125" s="486">
        <f t="shared" si="12"/>
        <v>0</v>
      </c>
    </row>
    <row r="126" spans="1:8" x14ac:dyDescent="0.25">
      <c r="B126" s="358" t="s">
        <v>104</v>
      </c>
      <c r="C126" s="290"/>
      <c r="D126" s="290"/>
      <c r="E126" s="290"/>
      <c r="F126" s="290"/>
      <c r="G126" s="290"/>
      <c r="H126" s="486">
        <f t="shared" si="12"/>
        <v>0</v>
      </c>
    </row>
    <row r="127" spans="1:8" x14ac:dyDescent="0.25">
      <c r="B127" s="358" t="s">
        <v>105</v>
      </c>
      <c r="C127" s="290"/>
      <c r="D127" s="290"/>
      <c r="E127" s="290"/>
      <c r="F127" s="290"/>
      <c r="G127" s="290"/>
      <c r="H127" s="486">
        <f t="shared" si="12"/>
        <v>0</v>
      </c>
    </row>
    <row r="128" spans="1:8" x14ac:dyDescent="0.25">
      <c r="B128" s="358" t="s">
        <v>369</v>
      </c>
      <c r="C128" s="290"/>
      <c r="D128" s="290"/>
      <c r="E128" s="290"/>
      <c r="F128" s="290"/>
      <c r="G128" s="290"/>
      <c r="H128" s="486">
        <f t="shared" si="12"/>
        <v>0</v>
      </c>
    </row>
    <row r="129" spans="1:8" hidden="1" x14ac:dyDescent="0.25">
      <c r="B129" s="358" t="s">
        <v>370</v>
      </c>
      <c r="C129" s="36"/>
      <c r="D129" s="483"/>
      <c r="E129" s="483"/>
      <c r="F129" s="483"/>
      <c r="G129" s="483"/>
      <c r="H129" s="487"/>
    </row>
    <row r="130" spans="1:8" hidden="1" x14ac:dyDescent="0.25">
      <c r="B130" s="358" t="s">
        <v>371</v>
      </c>
      <c r="C130" s="36"/>
      <c r="D130" s="483"/>
      <c r="E130" s="483"/>
      <c r="F130" s="483"/>
      <c r="G130" s="483"/>
      <c r="H130" s="487"/>
    </row>
    <row r="131" spans="1:8" hidden="1" x14ac:dyDescent="0.25">
      <c r="B131" s="461" t="s">
        <v>372</v>
      </c>
      <c r="C131" s="36"/>
      <c r="D131" s="483"/>
      <c r="E131" s="483"/>
      <c r="F131" s="483"/>
      <c r="G131" s="483"/>
      <c r="H131" s="487"/>
    </row>
    <row r="132" spans="1:8" hidden="1" x14ac:dyDescent="0.25">
      <c r="B132" s="358" t="s">
        <v>373</v>
      </c>
      <c r="C132" s="36"/>
      <c r="D132" s="483"/>
      <c r="E132" s="483"/>
      <c r="F132" s="483"/>
      <c r="G132" s="483"/>
      <c r="H132" s="487"/>
    </row>
    <row r="133" spans="1:8" x14ac:dyDescent="0.25">
      <c r="B133" s="191"/>
      <c r="C133" s="191"/>
      <c r="D133" s="190"/>
      <c r="E133" s="190"/>
      <c r="F133" s="190"/>
      <c r="G133" s="190"/>
      <c r="H133" s="190"/>
    </row>
    <row r="134" spans="1:8" x14ac:dyDescent="0.25">
      <c r="B134" s="195" t="s">
        <v>73</v>
      </c>
      <c r="C134" s="195">
        <f>SUM(C123:C132)</f>
        <v>0</v>
      </c>
      <c r="D134" s="488">
        <f t="shared" ref="D134:H134" si="13">SUM(D123:D132)</f>
        <v>0</v>
      </c>
      <c r="E134" s="488">
        <f t="shared" si="13"/>
        <v>0</v>
      </c>
      <c r="F134" s="488">
        <f t="shared" si="13"/>
        <v>0</v>
      </c>
      <c r="G134" s="488">
        <f t="shared" si="13"/>
        <v>0</v>
      </c>
      <c r="H134" s="488">
        <f t="shared" si="13"/>
        <v>0</v>
      </c>
    </row>
    <row r="135" spans="1:8" x14ac:dyDescent="0.25">
      <c r="B135" s="462"/>
    </row>
    <row r="136" spans="1:8" x14ac:dyDescent="0.25">
      <c r="E136" s="144">
        <v>4</v>
      </c>
    </row>
    <row r="140" spans="1:8" hidden="1" x14ac:dyDescent="0.25">
      <c r="A140" s="175" t="s">
        <v>220</v>
      </c>
      <c r="B140" s="176"/>
      <c r="C140" s="176"/>
      <c r="D140" s="176"/>
      <c r="E140" s="177"/>
    </row>
    <row r="141" spans="1:8" hidden="1" x14ac:dyDescent="0.25">
      <c r="A141" s="178" t="s">
        <v>178</v>
      </c>
      <c r="B141" s="739" t="s">
        <v>214</v>
      </c>
      <c r="C141" s="739"/>
      <c r="D141" s="739"/>
      <c r="E141" s="740"/>
    </row>
    <row r="142" spans="1:8" hidden="1" x14ac:dyDescent="0.25">
      <c r="A142" s="320"/>
      <c r="B142" s="744"/>
      <c r="C142" s="744"/>
      <c r="D142" s="744"/>
      <c r="E142" s="745"/>
    </row>
    <row r="143" spans="1:8" hidden="1" x14ac:dyDescent="0.25">
      <c r="A143" s="320"/>
      <c r="B143" s="744"/>
      <c r="C143" s="744"/>
      <c r="D143" s="744"/>
      <c r="E143" s="745"/>
    </row>
    <row r="144" spans="1:8" hidden="1" x14ac:dyDescent="0.25">
      <c r="A144" s="321"/>
      <c r="B144" s="746"/>
      <c r="C144" s="746"/>
      <c r="D144" s="746"/>
      <c r="E144" s="747"/>
    </row>
    <row r="145" spans="1:5" hidden="1" x14ac:dyDescent="0.25">
      <c r="A145" s="321"/>
      <c r="B145" s="735"/>
      <c r="C145" s="735"/>
      <c r="D145" s="735"/>
      <c r="E145" s="736"/>
    </row>
    <row r="146" spans="1:5" hidden="1" x14ac:dyDescent="0.25">
      <c r="A146" s="321"/>
      <c r="B146" s="735"/>
      <c r="C146" s="735"/>
      <c r="D146" s="735"/>
      <c r="E146" s="736"/>
    </row>
    <row r="147" spans="1:5" hidden="1" x14ac:dyDescent="0.25">
      <c r="A147" s="321"/>
      <c r="B147" s="735"/>
      <c r="C147" s="735"/>
      <c r="D147" s="735"/>
      <c r="E147" s="736"/>
    </row>
    <row r="148" spans="1:5" ht="15.75" hidden="1" thickBot="1" x14ac:dyDescent="0.3">
      <c r="A148" s="322"/>
      <c r="B148" s="737"/>
      <c r="C148" s="737"/>
      <c r="D148" s="737"/>
      <c r="E148" s="738"/>
    </row>
  </sheetData>
  <mergeCells count="9">
    <mergeCell ref="B146:E146"/>
    <mergeCell ref="B147:E147"/>
    <mergeCell ref="B148:E148"/>
    <mergeCell ref="A4:H4"/>
    <mergeCell ref="B141:E141"/>
    <mergeCell ref="B142:E142"/>
    <mergeCell ref="B143:E143"/>
    <mergeCell ref="B144:E144"/>
    <mergeCell ref="B145:E145"/>
  </mergeCells>
  <pageMargins left="0.70866141732283472" right="0.70866141732283472" top="0.74803149606299213" bottom="0.74803149606299213" header="0.31496062992125984" footer="0.31496062992125984"/>
  <pageSetup paperSize="9" scale="70" orientation="portrait" r:id="rId1"/>
  <rowBreaks count="1" manualBreakCount="1">
    <brk id="7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showGridLines="0" view="pageBreakPreview" zoomScale="90" zoomScaleNormal="89" zoomScaleSheetLayoutView="90" workbookViewId="0"/>
  </sheetViews>
  <sheetFormatPr defaultRowHeight="15" x14ac:dyDescent="0.25"/>
  <cols>
    <col min="1" max="1" width="6.7109375" customWidth="1"/>
    <col min="2" max="2" width="18.5703125" customWidth="1"/>
    <col min="3" max="3" width="19.5703125" customWidth="1"/>
    <col min="4" max="4" width="31" customWidth="1"/>
    <col min="5" max="5" width="12.85546875" customWidth="1"/>
    <col min="6" max="6" width="21.140625" customWidth="1"/>
    <col min="7" max="7" width="11.5703125" bestFit="1" customWidth="1"/>
  </cols>
  <sheetData>
    <row r="2" spans="1:7" x14ac:dyDescent="0.25">
      <c r="F2" s="246"/>
    </row>
    <row r="3" spans="1:7" x14ac:dyDescent="0.25">
      <c r="F3" s="246"/>
    </row>
    <row r="4" spans="1:7" ht="18.75" x14ac:dyDescent="0.3">
      <c r="B4" s="34" t="s">
        <v>572</v>
      </c>
      <c r="F4" s="26" t="s">
        <v>574</v>
      </c>
    </row>
    <row r="5" spans="1:7" ht="18.75" x14ac:dyDescent="0.3">
      <c r="A5" s="20"/>
      <c r="B5" s="34"/>
      <c r="D5" s="678" t="s">
        <v>234</v>
      </c>
      <c r="E5" s="679" t="s">
        <v>105</v>
      </c>
    </row>
    <row r="6" spans="1:7" ht="18" x14ac:dyDescent="0.25">
      <c r="A6" s="699" t="s">
        <v>639</v>
      </c>
      <c r="D6" s="222" t="s">
        <v>239</v>
      </c>
    </row>
    <row r="7" spans="1:7" ht="31.5" x14ac:dyDescent="0.25">
      <c r="A7" s="57" t="s">
        <v>87</v>
      </c>
      <c r="B7" s="57" t="s">
        <v>89</v>
      </c>
      <c r="C7" s="57" t="s">
        <v>573</v>
      </c>
      <c r="D7" s="57" t="s">
        <v>345</v>
      </c>
      <c r="E7" s="57" t="s">
        <v>88</v>
      </c>
      <c r="F7" s="57" t="s">
        <v>90</v>
      </c>
      <c r="G7" s="57" t="s">
        <v>245</v>
      </c>
    </row>
    <row r="8" spans="1:7" ht="30" customHeight="1" x14ac:dyDescent="0.25">
      <c r="A8" s="223"/>
      <c r="B8" s="323"/>
      <c r="C8" s="323"/>
      <c r="D8" s="405"/>
      <c r="E8" s="405"/>
      <c r="F8" s="323"/>
      <c r="G8" s="323"/>
    </row>
    <row r="9" spans="1:7" ht="30" customHeight="1" x14ac:dyDescent="0.25">
      <c r="A9" s="223"/>
      <c r="B9" s="323"/>
      <c r="C9" s="323"/>
      <c r="D9" s="405"/>
      <c r="E9" s="405"/>
      <c r="F9" s="323"/>
      <c r="G9" s="323"/>
    </row>
    <row r="10" spans="1:7" ht="30" customHeight="1" x14ac:dyDescent="0.25">
      <c r="A10" s="223"/>
      <c r="B10" s="323"/>
      <c r="C10" s="323"/>
      <c r="D10" s="405"/>
      <c r="E10" s="405"/>
      <c r="F10" s="323"/>
      <c r="G10" s="323"/>
    </row>
    <row r="11" spans="1:7" ht="30" customHeight="1" x14ac:dyDescent="0.25">
      <c r="A11" s="223"/>
      <c r="B11" s="323"/>
      <c r="C11" s="323"/>
      <c r="D11" s="405"/>
      <c r="E11" s="405"/>
      <c r="F11" s="323"/>
      <c r="G11" s="323"/>
    </row>
    <row r="12" spans="1:7" ht="30" customHeight="1" x14ac:dyDescent="0.25">
      <c r="A12" s="223"/>
      <c r="B12" s="323"/>
      <c r="C12" s="323"/>
      <c r="D12" s="405"/>
      <c r="E12" s="405"/>
      <c r="F12" s="323"/>
      <c r="G12" s="323"/>
    </row>
    <row r="13" spans="1:7" ht="30" customHeight="1" x14ac:dyDescent="0.25">
      <c r="A13" s="223"/>
      <c r="B13" s="323"/>
      <c r="C13" s="323"/>
      <c r="D13" s="405"/>
      <c r="E13" s="405"/>
      <c r="F13" s="323"/>
      <c r="G13" s="323"/>
    </row>
    <row r="14" spans="1:7" ht="30" customHeight="1" x14ac:dyDescent="0.25">
      <c r="A14" s="748" t="s">
        <v>342</v>
      </c>
      <c r="B14" s="749"/>
      <c r="C14" s="52"/>
      <c r="D14" s="463"/>
      <c r="E14" s="463"/>
      <c r="F14" s="52"/>
      <c r="G14" s="52"/>
    </row>
    <row r="15" spans="1:7" ht="30" customHeight="1" x14ac:dyDescent="0.25">
      <c r="A15" s="406"/>
      <c r="B15" s="407"/>
      <c r="C15" s="408"/>
      <c r="D15" s="409"/>
      <c r="E15" s="405"/>
      <c r="F15" s="410"/>
      <c r="G15" s="323"/>
    </row>
    <row r="16" spans="1:7" ht="30" customHeight="1" x14ac:dyDescent="0.25">
      <c r="A16" s="406"/>
      <c r="B16" s="407"/>
      <c r="C16" s="408"/>
      <c r="D16" s="411"/>
      <c r="E16" s="323"/>
      <c r="F16" s="410"/>
      <c r="G16" s="323"/>
    </row>
    <row r="17" spans="1:7" ht="30" customHeight="1" x14ac:dyDescent="0.25">
      <c r="A17" s="223"/>
      <c r="B17" s="323"/>
      <c r="C17" s="323"/>
      <c r="D17" s="323"/>
      <c r="E17" s="323"/>
      <c r="F17" s="323"/>
      <c r="G17" s="323"/>
    </row>
    <row r="18" spans="1:7" ht="30" customHeight="1" x14ac:dyDescent="0.25">
      <c r="A18" s="223"/>
      <c r="B18" s="323"/>
      <c r="C18" s="323"/>
      <c r="D18" s="323"/>
      <c r="E18" s="323"/>
      <c r="F18" s="323"/>
      <c r="G18" s="323"/>
    </row>
    <row r="19" spans="1:7" ht="30" customHeight="1" x14ac:dyDescent="0.25">
      <c r="A19" s="220"/>
      <c r="B19" s="220"/>
      <c r="C19" s="220"/>
      <c r="D19" s="220"/>
      <c r="E19" s="220"/>
      <c r="F19" s="220"/>
      <c r="G19" s="220"/>
    </row>
    <row r="20" spans="1:7" ht="30" customHeight="1" x14ac:dyDescent="0.25">
      <c r="A20" s="204"/>
      <c r="B20" s="204"/>
      <c r="C20" s="204"/>
      <c r="D20" s="204"/>
      <c r="E20" s="204"/>
      <c r="F20" s="204"/>
      <c r="G20" s="204"/>
    </row>
    <row r="21" spans="1:7" x14ac:dyDescent="0.25">
      <c r="D21" s="144"/>
    </row>
    <row r="23" spans="1:7" hidden="1" x14ac:dyDescent="0.25">
      <c r="A23" s="175" t="s">
        <v>220</v>
      </c>
      <c r="B23" s="176"/>
      <c r="C23" s="176"/>
      <c r="D23" s="176"/>
      <c r="E23" s="177"/>
    </row>
    <row r="24" spans="1:7" hidden="1" x14ac:dyDescent="0.25">
      <c r="A24" s="178" t="s">
        <v>178</v>
      </c>
      <c r="B24" s="739" t="s">
        <v>214</v>
      </c>
      <c r="C24" s="739"/>
      <c r="D24" s="739"/>
      <c r="E24" s="740"/>
    </row>
    <row r="25" spans="1:7" hidden="1" x14ac:dyDescent="0.25">
      <c r="A25" s="320"/>
      <c r="B25" s="741"/>
      <c r="C25" s="741"/>
      <c r="D25" s="741"/>
      <c r="E25" s="742"/>
    </row>
    <row r="26" spans="1:7" hidden="1" x14ac:dyDescent="0.25">
      <c r="A26" s="320"/>
      <c r="B26" s="741"/>
      <c r="C26" s="741"/>
      <c r="D26" s="741"/>
      <c r="E26" s="742"/>
    </row>
    <row r="27" spans="1:7" hidden="1" x14ac:dyDescent="0.25">
      <c r="A27" s="321"/>
      <c r="B27" s="735"/>
      <c r="C27" s="735"/>
      <c r="D27" s="735"/>
      <c r="E27" s="736"/>
    </row>
    <row r="28" spans="1:7" hidden="1" x14ac:dyDescent="0.25">
      <c r="A28" s="321"/>
      <c r="B28" s="735"/>
      <c r="C28" s="735"/>
      <c r="D28" s="735"/>
      <c r="E28" s="736"/>
    </row>
    <row r="29" spans="1:7" hidden="1" x14ac:dyDescent="0.25">
      <c r="A29" s="321"/>
      <c r="B29" s="735"/>
      <c r="C29" s="735"/>
      <c r="D29" s="735"/>
      <c r="E29" s="736"/>
    </row>
    <row r="30" spans="1:7" hidden="1" x14ac:dyDescent="0.25">
      <c r="A30" s="321"/>
      <c r="B30" s="735"/>
      <c r="C30" s="735"/>
      <c r="D30" s="735"/>
      <c r="E30" s="736"/>
    </row>
    <row r="31" spans="1:7" ht="15.75" hidden="1" thickBot="1" x14ac:dyDescent="0.3">
      <c r="A31" s="322"/>
      <c r="B31" s="737"/>
      <c r="C31" s="737"/>
      <c r="D31" s="737"/>
      <c r="E31" s="738"/>
    </row>
  </sheetData>
  <mergeCells count="9">
    <mergeCell ref="A14:B14"/>
    <mergeCell ref="B30:E30"/>
    <mergeCell ref="B31:E31"/>
    <mergeCell ref="B24:E24"/>
    <mergeCell ref="B25:E25"/>
    <mergeCell ref="B26:E26"/>
    <mergeCell ref="B27:E27"/>
    <mergeCell ref="B28:E28"/>
    <mergeCell ref="B29:E29"/>
  </mergeCells>
  <pageMargins left="0.70866141732283472" right="0.70866141732283472" top="0.74803149606299213" bottom="0.74803149606299213" header="0.31496062992125984" footer="0.31496062992125984"/>
  <pageSetup paperSize="9" scale="71" orientation="portrait"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9"/>
  <sheetViews>
    <sheetView showGridLines="0" view="pageBreakPreview" zoomScale="85" zoomScaleNormal="85" zoomScaleSheetLayoutView="85" workbookViewId="0"/>
  </sheetViews>
  <sheetFormatPr defaultRowHeight="15" x14ac:dyDescent="0.25"/>
  <cols>
    <col min="2" max="2" width="23.28515625" bestFit="1" customWidth="1"/>
    <col min="3" max="3" width="18.85546875" customWidth="1"/>
    <col min="4" max="4" width="16.28515625" customWidth="1"/>
    <col min="5" max="5" width="16" style="414" customWidth="1"/>
    <col min="6" max="6" width="14" customWidth="1"/>
    <col min="7" max="7" width="14.85546875" bestFit="1" customWidth="1"/>
    <col min="8" max="8" width="19.42578125" customWidth="1"/>
    <col min="9" max="9" width="17.140625" customWidth="1"/>
    <col min="10" max="10" width="18" customWidth="1"/>
    <col min="11" max="11" width="12.28515625" customWidth="1"/>
    <col min="12" max="12" width="21.85546875" customWidth="1"/>
  </cols>
  <sheetData>
    <row r="2" spans="1:10" x14ac:dyDescent="0.25">
      <c r="J2" s="183"/>
    </row>
    <row r="3" spans="1:10" x14ac:dyDescent="0.25">
      <c r="J3" s="183"/>
    </row>
    <row r="4" spans="1:10" ht="18.75" x14ac:dyDescent="0.3">
      <c r="B4" s="34" t="s">
        <v>55</v>
      </c>
      <c r="I4" s="26" t="s">
        <v>575</v>
      </c>
    </row>
    <row r="5" spans="1:10" ht="18.75" x14ac:dyDescent="0.3">
      <c r="B5" s="34"/>
      <c r="E5" s="609" t="s">
        <v>187</v>
      </c>
      <c r="F5" s="609" t="s">
        <v>576</v>
      </c>
    </row>
    <row r="6" spans="1:10" ht="18" x14ac:dyDescent="0.25">
      <c r="A6" s="699" t="s">
        <v>411</v>
      </c>
    </row>
    <row r="7" spans="1:10" s="414" customFormat="1" x14ac:dyDescent="0.25">
      <c r="A7" s="20"/>
      <c r="G7" s="144" t="s">
        <v>412</v>
      </c>
    </row>
    <row r="8" spans="1:10" ht="63" x14ac:dyDescent="0.25">
      <c r="B8" s="57" t="s">
        <v>413</v>
      </c>
      <c r="C8" s="57" t="s">
        <v>581</v>
      </c>
      <c r="D8" s="57" t="s">
        <v>577</v>
      </c>
      <c r="E8" s="57" t="s">
        <v>578</v>
      </c>
      <c r="F8" s="57" t="s">
        <v>579</v>
      </c>
      <c r="G8" s="57" t="s">
        <v>580</v>
      </c>
      <c r="H8" s="57" t="s">
        <v>513</v>
      </c>
      <c r="I8" s="57" t="s">
        <v>512</v>
      </c>
      <c r="J8" s="57" t="s">
        <v>535</v>
      </c>
    </row>
    <row r="9" spans="1:10" ht="8.25" customHeight="1" x14ac:dyDescent="0.25">
      <c r="B9" s="51"/>
      <c r="C9" s="51"/>
      <c r="D9" s="51"/>
      <c r="E9" s="51"/>
      <c r="F9" s="51"/>
      <c r="G9" s="51"/>
      <c r="H9" s="51"/>
      <c r="I9" s="51"/>
      <c r="J9" s="52"/>
    </row>
    <row r="10" spans="1:10" x14ac:dyDescent="0.25">
      <c r="B10" s="218" t="s">
        <v>71</v>
      </c>
      <c r="C10" s="215"/>
      <c r="D10" s="215"/>
      <c r="E10" s="215"/>
      <c r="F10" s="215"/>
      <c r="G10" s="215"/>
      <c r="H10" s="215"/>
      <c r="I10" s="215"/>
      <c r="J10" s="214"/>
    </row>
    <row r="11" spans="1:10" x14ac:dyDescent="0.25">
      <c r="B11" s="59" t="s">
        <v>34</v>
      </c>
      <c r="C11" s="290"/>
      <c r="D11" s="290"/>
      <c r="E11" s="290"/>
      <c r="F11" s="290"/>
      <c r="G11" s="189">
        <f>+C11+D11-F11-E11</f>
        <v>0</v>
      </c>
      <c r="H11" s="290"/>
      <c r="I11" s="290"/>
      <c r="J11" s="291"/>
    </row>
    <row r="12" spans="1:10" x14ac:dyDescent="0.25">
      <c r="B12" s="59" t="s">
        <v>33</v>
      </c>
      <c r="C12" s="290"/>
      <c r="D12" s="290"/>
      <c r="E12" s="290"/>
      <c r="F12" s="290"/>
      <c r="G12" s="189">
        <f t="shared" ref="G12:G16" si="0">+C12+D12-F12-E12</f>
        <v>0</v>
      </c>
      <c r="H12" s="290"/>
      <c r="I12" s="290"/>
      <c r="J12" s="291"/>
    </row>
    <row r="13" spans="1:10" x14ac:dyDescent="0.25">
      <c r="B13" s="59" t="s">
        <v>36</v>
      </c>
      <c r="C13" s="290"/>
      <c r="D13" s="290"/>
      <c r="E13" s="290"/>
      <c r="F13" s="290"/>
      <c r="G13" s="189">
        <f t="shared" si="0"/>
        <v>0</v>
      </c>
      <c r="H13" s="290"/>
      <c r="I13" s="290"/>
      <c r="J13" s="291"/>
    </row>
    <row r="14" spans="1:10" x14ac:dyDescent="0.25">
      <c r="B14" s="59" t="s">
        <v>35</v>
      </c>
      <c r="C14" s="395"/>
      <c r="D14" s="290"/>
      <c r="E14" s="290"/>
      <c r="F14" s="290"/>
      <c r="G14" s="189">
        <f t="shared" si="0"/>
        <v>0</v>
      </c>
      <c r="H14" s="290"/>
      <c r="I14" s="290"/>
      <c r="J14" s="291"/>
    </row>
    <row r="15" spans="1:10" x14ac:dyDescent="0.25">
      <c r="B15" s="59" t="s">
        <v>37</v>
      </c>
      <c r="C15" s="290"/>
      <c r="D15" s="290"/>
      <c r="E15" s="290"/>
      <c r="F15" s="290"/>
      <c r="G15" s="189">
        <f t="shared" si="0"/>
        <v>0</v>
      </c>
      <c r="H15" s="290"/>
      <c r="I15" s="290"/>
      <c r="J15" s="291"/>
    </row>
    <row r="16" spans="1:10" x14ac:dyDescent="0.25">
      <c r="B16" s="59" t="s">
        <v>268</v>
      </c>
      <c r="C16" s="290"/>
      <c r="D16" s="290"/>
      <c r="E16" s="290"/>
      <c r="F16" s="290"/>
      <c r="G16" s="189">
        <f t="shared" si="0"/>
        <v>0</v>
      </c>
      <c r="H16" s="290"/>
      <c r="I16" s="290"/>
      <c r="J16" s="291"/>
    </row>
    <row r="17" spans="2:10" x14ac:dyDescent="0.25">
      <c r="B17" s="245" t="s">
        <v>177</v>
      </c>
      <c r="C17" s="221">
        <f>SUM(C11:C16)</f>
        <v>0</v>
      </c>
      <c r="D17" s="221">
        <f t="shared" ref="D17:I17" si="1">SUM(D11:D16)</f>
        <v>0</v>
      </c>
      <c r="E17" s="221">
        <f t="shared" si="1"/>
        <v>0</v>
      </c>
      <c r="F17" s="221">
        <f t="shared" si="1"/>
        <v>0</v>
      </c>
      <c r="G17" s="221">
        <f t="shared" si="1"/>
        <v>0</v>
      </c>
      <c r="H17" s="221">
        <f>SUM(H11:H16)</f>
        <v>0</v>
      </c>
      <c r="I17" s="221">
        <f t="shared" si="1"/>
        <v>0</v>
      </c>
      <c r="J17" s="191"/>
    </row>
    <row r="18" spans="2:10" x14ac:dyDescent="0.25">
      <c r="B18" s="219" t="s">
        <v>72</v>
      </c>
      <c r="C18" s="216"/>
      <c r="D18" s="216"/>
      <c r="E18" s="216"/>
      <c r="F18" s="216"/>
      <c r="G18" s="216"/>
      <c r="H18" s="216"/>
      <c r="I18" s="216"/>
      <c r="J18" s="217"/>
    </row>
    <row r="19" spans="2:10" x14ac:dyDescent="0.25">
      <c r="B19" s="59" t="s">
        <v>251</v>
      </c>
      <c r="C19" s="291"/>
      <c r="D19" s="290"/>
      <c r="E19" s="290"/>
      <c r="F19" s="290"/>
      <c r="G19" s="189">
        <f t="shared" ref="G19:G36" si="2">+C19+D19-F19-E19</f>
        <v>0</v>
      </c>
      <c r="H19" s="290"/>
      <c r="I19" s="290"/>
      <c r="J19" s="291"/>
    </row>
    <row r="20" spans="2:10" x14ac:dyDescent="0.25">
      <c r="B20" s="59" t="s">
        <v>250</v>
      </c>
      <c r="C20" s="291"/>
      <c r="D20" s="290"/>
      <c r="E20" s="290"/>
      <c r="F20" s="290"/>
      <c r="G20" s="189">
        <f t="shared" si="2"/>
        <v>0</v>
      </c>
      <c r="H20" s="290"/>
      <c r="I20" s="290"/>
      <c r="J20" s="291"/>
    </row>
    <row r="21" spans="2:10" x14ac:dyDescent="0.25">
      <c r="B21" s="59" t="s">
        <v>252</v>
      </c>
      <c r="C21" s="291"/>
      <c r="D21" s="290"/>
      <c r="E21" s="290"/>
      <c r="F21" s="290"/>
      <c r="G21" s="189">
        <f t="shared" si="2"/>
        <v>0</v>
      </c>
      <c r="H21" s="290"/>
      <c r="I21" s="290"/>
      <c r="J21" s="291"/>
    </row>
    <row r="22" spans="2:10" x14ac:dyDescent="0.25">
      <c r="B22" s="59" t="s">
        <v>253</v>
      </c>
      <c r="C22" s="290"/>
      <c r="D22" s="290"/>
      <c r="E22" s="290"/>
      <c r="F22" s="290"/>
      <c r="G22" s="189">
        <f t="shared" si="2"/>
        <v>0</v>
      </c>
      <c r="H22" s="290"/>
      <c r="I22" s="290"/>
      <c r="J22" s="291"/>
    </row>
    <row r="23" spans="2:10" x14ac:dyDescent="0.25">
      <c r="B23" s="59" t="s">
        <v>254</v>
      </c>
      <c r="C23" s="290"/>
      <c r="D23" s="290"/>
      <c r="E23" s="290"/>
      <c r="F23" s="290"/>
      <c r="G23" s="189">
        <f t="shared" si="2"/>
        <v>0</v>
      </c>
      <c r="H23" s="290"/>
      <c r="I23" s="290"/>
      <c r="J23" s="291"/>
    </row>
    <row r="24" spans="2:10" x14ac:dyDescent="0.25">
      <c r="B24" s="59" t="s">
        <v>255</v>
      </c>
      <c r="C24" s="290"/>
      <c r="D24" s="290"/>
      <c r="E24" s="290"/>
      <c r="F24" s="290"/>
      <c r="G24" s="189">
        <f t="shared" si="2"/>
        <v>0</v>
      </c>
      <c r="H24" s="290"/>
      <c r="I24" s="290"/>
      <c r="J24" s="291"/>
    </row>
    <row r="25" spans="2:10" x14ac:dyDescent="0.25">
      <c r="B25" s="59" t="s">
        <v>256</v>
      </c>
      <c r="C25" s="290"/>
      <c r="D25" s="290"/>
      <c r="E25" s="290"/>
      <c r="F25" s="290"/>
      <c r="G25" s="189">
        <f t="shared" si="2"/>
        <v>0</v>
      </c>
      <c r="H25" s="290"/>
      <c r="I25" s="290"/>
      <c r="J25" s="291"/>
    </row>
    <row r="26" spans="2:10" x14ac:dyDescent="0.25">
      <c r="B26" s="59" t="s">
        <v>257</v>
      </c>
      <c r="C26" s="290"/>
      <c r="D26" s="290"/>
      <c r="E26" s="290"/>
      <c r="F26" s="290"/>
      <c r="G26" s="189">
        <f t="shared" si="2"/>
        <v>0</v>
      </c>
      <c r="H26" s="290"/>
      <c r="I26" s="290"/>
      <c r="J26" s="291"/>
    </row>
    <row r="27" spans="2:10" x14ac:dyDescent="0.25">
      <c r="B27" s="59" t="s">
        <v>258</v>
      </c>
      <c r="C27" s="290"/>
      <c r="D27" s="290"/>
      <c r="E27" s="290"/>
      <c r="F27" s="290"/>
      <c r="G27" s="189">
        <f t="shared" si="2"/>
        <v>0</v>
      </c>
      <c r="H27" s="290"/>
      <c r="I27" s="290"/>
      <c r="J27" s="291"/>
    </row>
    <row r="28" spans="2:10" x14ac:dyDescent="0.25">
      <c r="B28" s="59" t="s">
        <v>259</v>
      </c>
      <c r="C28" s="290"/>
      <c r="D28" s="290"/>
      <c r="E28" s="290"/>
      <c r="F28" s="290"/>
      <c r="G28" s="189">
        <f t="shared" si="2"/>
        <v>0</v>
      </c>
      <c r="H28" s="290"/>
      <c r="I28" s="290"/>
      <c r="J28" s="291"/>
    </row>
    <row r="29" spans="2:10" x14ac:dyDescent="0.25">
      <c r="B29" s="59" t="s">
        <v>265</v>
      </c>
      <c r="C29" s="290"/>
      <c r="D29" s="290"/>
      <c r="E29" s="290"/>
      <c r="F29" s="290"/>
      <c r="G29" s="189">
        <f t="shared" si="2"/>
        <v>0</v>
      </c>
      <c r="H29" s="290"/>
      <c r="I29" s="290"/>
      <c r="J29" s="291"/>
    </row>
    <row r="30" spans="2:10" x14ac:dyDescent="0.25">
      <c r="B30" s="59" t="s">
        <v>248</v>
      </c>
      <c r="C30" s="290"/>
      <c r="D30" s="290"/>
      <c r="E30" s="290"/>
      <c r="F30" s="290"/>
      <c r="G30" s="189">
        <f t="shared" si="2"/>
        <v>0</v>
      </c>
      <c r="H30" s="290"/>
      <c r="I30" s="290"/>
      <c r="J30" s="291"/>
    </row>
    <row r="31" spans="2:10" x14ac:dyDescent="0.25">
      <c r="B31" s="59" t="s">
        <v>249</v>
      </c>
      <c r="C31" s="290"/>
      <c r="D31" s="290"/>
      <c r="E31" s="290"/>
      <c r="F31" s="290"/>
      <c r="G31" s="189">
        <f t="shared" si="2"/>
        <v>0</v>
      </c>
      <c r="H31" s="290"/>
      <c r="I31" s="290"/>
      <c r="J31" s="291"/>
    </row>
    <row r="32" spans="2:10" x14ac:dyDescent="0.25">
      <c r="B32" s="59" t="s">
        <v>261</v>
      </c>
      <c r="C32" s="290"/>
      <c r="D32" s="290"/>
      <c r="E32" s="290"/>
      <c r="F32" s="290"/>
      <c r="G32" s="189">
        <f t="shared" si="2"/>
        <v>0</v>
      </c>
      <c r="H32" s="290"/>
      <c r="I32" s="290"/>
      <c r="J32" s="291"/>
    </row>
    <row r="33" spans="2:10" x14ac:dyDescent="0.25">
      <c r="B33" s="59" t="s">
        <v>262</v>
      </c>
      <c r="C33" s="290"/>
      <c r="D33" s="290"/>
      <c r="E33" s="290"/>
      <c r="F33" s="290"/>
      <c r="G33" s="189">
        <f t="shared" si="2"/>
        <v>0</v>
      </c>
      <c r="H33" s="290"/>
      <c r="I33" s="290"/>
      <c r="J33" s="291"/>
    </row>
    <row r="34" spans="2:10" x14ac:dyDescent="0.25">
      <c r="B34" s="59" t="s">
        <v>260</v>
      </c>
      <c r="C34" s="290"/>
      <c r="D34" s="290"/>
      <c r="E34" s="290"/>
      <c r="F34" s="290"/>
      <c r="G34" s="189">
        <f t="shared" si="2"/>
        <v>0</v>
      </c>
      <c r="H34" s="290"/>
      <c r="I34" s="290"/>
      <c r="J34" s="291"/>
    </row>
    <row r="35" spans="2:10" x14ac:dyDescent="0.25">
      <c r="B35" s="59" t="s">
        <v>263</v>
      </c>
      <c r="C35" s="290"/>
      <c r="D35" s="290"/>
      <c r="E35" s="290"/>
      <c r="F35" s="290"/>
      <c r="G35" s="189">
        <f t="shared" si="2"/>
        <v>0</v>
      </c>
      <c r="H35" s="290"/>
      <c r="I35" s="290"/>
      <c r="J35" s="291"/>
    </row>
    <row r="36" spans="2:10" x14ac:dyDescent="0.25">
      <c r="B36" s="59" t="s">
        <v>264</v>
      </c>
      <c r="C36" s="290"/>
      <c r="D36" s="290"/>
      <c r="E36" s="290"/>
      <c r="F36" s="290"/>
      <c r="G36" s="189">
        <f t="shared" si="2"/>
        <v>0</v>
      </c>
      <c r="H36" s="290"/>
      <c r="I36" s="290"/>
      <c r="J36" s="291"/>
    </row>
    <row r="37" spans="2:10" x14ac:dyDescent="0.25">
      <c r="B37" s="220" t="s">
        <v>73</v>
      </c>
      <c r="C37" s="221">
        <f t="shared" ref="C37:F37" si="3">+SUM(C19:C36)</f>
        <v>0</v>
      </c>
      <c r="D37" s="221">
        <f t="shared" si="3"/>
        <v>0</v>
      </c>
      <c r="E37" s="221">
        <f t="shared" ref="E37" si="4">+SUM(E19:E36)</f>
        <v>0</v>
      </c>
      <c r="F37" s="221">
        <f t="shared" si="3"/>
        <v>0</v>
      </c>
      <c r="G37" s="221">
        <f>+SUM(G19:G36)</f>
        <v>0</v>
      </c>
      <c r="H37" s="221">
        <f>+SUM(H19:H36)</f>
        <v>0</v>
      </c>
      <c r="I37" s="221">
        <f t="shared" ref="I37" si="5">+SUM(I19:I36)</f>
        <v>0</v>
      </c>
      <c r="J37" s="191"/>
    </row>
    <row r="38" spans="2:10" s="33" customFormat="1" x14ac:dyDescent="0.25">
      <c r="B38" s="204" t="s">
        <v>144</v>
      </c>
      <c r="C38" s="196">
        <f t="shared" ref="C38:I38" si="6">+C37+C17</f>
        <v>0</v>
      </c>
      <c r="D38" s="196">
        <f t="shared" si="6"/>
        <v>0</v>
      </c>
      <c r="E38" s="196">
        <f t="shared" ref="E38" si="7">+E37+E17</f>
        <v>0</v>
      </c>
      <c r="F38" s="196">
        <f t="shared" si="6"/>
        <v>0</v>
      </c>
      <c r="G38" s="196">
        <f t="shared" si="6"/>
        <v>0</v>
      </c>
      <c r="H38" s="196">
        <f>+H37+H17</f>
        <v>0</v>
      </c>
      <c r="I38" s="196">
        <f t="shared" si="6"/>
        <v>0</v>
      </c>
      <c r="J38" s="204"/>
    </row>
    <row r="40" spans="2:10" x14ac:dyDescent="0.25">
      <c r="F40" s="144">
        <v>6</v>
      </c>
    </row>
    <row r="41" spans="2:10" x14ac:dyDescent="0.25">
      <c r="E41"/>
    </row>
    <row r="42" spans="2:10" x14ac:dyDescent="0.25">
      <c r="E42"/>
    </row>
    <row r="43" spans="2:10" x14ac:dyDescent="0.25">
      <c r="E43"/>
    </row>
    <row r="44" spans="2:10" x14ac:dyDescent="0.25">
      <c r="E44"/>
    </row>
    <row r="45" spans="2:10" x14ac:dyDescent="0.25">
      <c r="E45"/>
    </row>
    <row r="46" spans="2:10" x14ac:dyDescent="0.25">
      <c r="E46"/>
    </row>
    <row r="47" spans="2:10" x14ac:dyDescent="0.25">
      <c r="E47"/>
    </row>
    <row r="48" spans="2:10" x14ac:dyDescent="0.25">
      <c r="E48"/>
    </row>
    <row r="49" spans="5:5" x14ac:dyDescent="0.25">
      <c r="E49"/>
    </row>
  </sheetData>
  <pageMargins left="0.31496062992125984" right="0.31496062992125984" top="0.19685039370078741" bottom="0.15748031496062992" header="0.31496062992125984" footer="0.31496062992125984"/>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1"/>
  <sheetViews>
    <sheetView showGridLines="0" view="pageBreakPreview" topLeftCell="A22" zoomScale="90" zoomScaleNormal="85" zoomScaleSheetLayoutView="90" workbookViewId="0">
      <selection activeCell="I41" sqref="I41"/>
    </sheetView>
  </sheetViews>
  <sheetFormatPr defaultRowHeight="15" x14ac:dyDescent="0.25"/>
  <cols>
    <col min="2" max="2" width="29.7109375" customWidth="1"/>
    <col min="3" max="3" width="19.28515625" customWidth="1"/>
    <col min="4" max="4" width="20.5703125" customWidth="1"/>
    <col min="5" max="5" width="18.5703125" customWidth="1"/>
    <col min="6" max="6" width="17.5703125" customWidth="1"/>
    <col min="7" max="7" width="18.28515625" customWidth="1"/>
    <col min="8" max="8" width="17.5703125" customWidth="1"/>
    <col min="9" max="9" width="21.140625" customWidth="1"/>
    <col min="10" max="10" width="17.42578125" customWidth="1"/>
    <col min="11" max="11" width="18.28515625" customWidth="1"/>
  </cols>
  <sheetData>
    <row r="2" spans="1:10" x14ac:dyDescent="0.25">
      <c r="J2" s="183"/>
    </row>
    <row r="3" spans="1:10" ht="18.75" x14ac:dyDescent="0.3">
      <c r="B3" s="34"/>
      <c r="J3" s="183"/>
    </row>
    <row r="4" spans="1:10" ht="18.75" x14ac:dyDescent="0.3">
      <c r="B4" s="34" t="s">
        <v>54</v>
      </c>
    </row>
    <row r="5" spans="1:10" ht="18.75" x14ac:dyDescent="0.3">
      <c r="B5" s="34"/>
    </row>
    <row r="6" spans="1:10" x14ac:dyDescent="0.25">
      <c r="A6" s="20" t="s">
        <v>295</v>
      </c>
      <c r="B6" s="20"/>
      <c r="D6" s="678" t="s">
        <v>534</v>
      </c>
      <c r="E6" s="679">
        <v>41730</v>
      </c>
      <c r="J6" s="26" t="s">
        <v>233</v>
      </c>
    </row>
    <row r="7" spans="1:10" ht="18.75" x14ac:dyDescent="0.3">
      <c r="A7" s="34" t="s">
        <v>26</v>
      </c>
      <c r="B7" s="34" t="s">
        <v>75</v>
      </c>
    </row>
    <row r="9" spans="1:10" ht="15.75" x14ac:dyDescent="0.25">
      <c r="C9" s="750" t="s">
        <v>240</v>
      </c>
      <c r="D9" s="750"/>
      <c r="E9" s="750"/>
      <c r="F9" s="750"/>
      <c r="G9" s="207"/>
      <c r="H9" s="207"/>
    </row>
    <row r="10" spans="1:10" ht="31.5" x14ac:dyDescent="0.25">
      <c r="B10" s="57" t="s">
        <v>74</v>
      </c>
      <c r="C10" s="57" t="s">
        <v>522</v>
      </c>
      <c r="D10" s="57" t="s">
        <v>273</v>
      </c>
      <c r="E10" s="60" t="s">
        <v>274</v>
      </c>
      <c r="F10" s="60" t="s">
        <v>523</v>
      </c>
      <c r="G10" s="60" t="s">
        <v>241</v>
      </c>
      <c r="H10" s="60" t="s">
        <v>242</v>
      </c>
      <c r="I10" s="60" t="s">
        <v>81</v>
      </c>
      <c r="J10" s="57" t="s">
        <v>80</v>
      </c>
    </row>
    <row r="11" spans="1:10" ht="7.5" customHeight="1" x14ac:dyDescent="0.25">
      <c r="B11" s="36"/>
      <c r="C11" s="36"/>
      <c r="D11" s="36"/>
      <c r="E11" s="36"/>
      <c r="F11" s="36"/>
      <c r="G11" s="358"/>
      <c r="H11" s="36"/>
      <c r="I11" s="36"/>
      <c r="J11" s="36"/>
    </row>
    <row r="12" spans="1:10" x14ac:dyDescent="0.25">
      <c r="B12" s="509" t="s">
        <v>222</v>
      </c>
      <c r="C12" s="350"/>
      <c r="D12" s="350"/>
      <c r="E12" s="350"/>
      <c r="F12" s="193">
        <f>+C12+D12-E12</f>
        <v>0</v>
      </c>
      <c r="G12" s="350"/>
      <c r="H12" s="359">
        <f>+F12-G12</f>
        <v>0</v>
      </c>
      <c r="I12" s="351"/>
      <c r="J12" s="352"/>
    </row>
    <row r="13" spans="1:10" x14ac:dyDescent="0.25">
      <c r="B13" s="509" t="s">
        <v>391</v>
      </c>
      <c r="C13" s="350"/>
      <c r="D13" s="350"/>
      <c r="E13" s="350"/>
      <c r="F13" s="193">
        <f t="shared" ref="F13:F18" si="0">+C13+D13-E13</f>
        <v>0</v>
      </c>
      <c r="G13" s="350"/>
      <c r="H13" s="359">
        <f t="shared" ref="H13:H18" si="1">+F13-G13</f>
        <v>0</v>
      </c>
      <c r="I13" s="351"/>
      <c r="J13" s="352"/>
    </row>
    <row r="14" spans="1:10" x14ac:dyDescent="0.25">
      <c r="B14" s="509" t="s">
        <v>221</v>
      </c>
      <c r="C14" s="350"/>
      <c r="D14" s="350"/>
      <c r="E14" s="350"/>
      <c r="F14" s="193">
        <f t="shared" si="0"/>
        <v>0</v>
      </c>
      <c r="G14" s="350"/>
      <c r="H14" s="359">
        <f t="shared" si="1"/>
        <v>0</v>
      </c>
      <c r="I14" s="351"/>
      <c r="J14" s="352"/>
    </row>
    <row r="15" spans="1:10" x14ac:dyDescent="0.25">
      <c r="B15" s="509" t="s">
        <v>223</v>
      </c>
      <c r="C15" s="350"/>
      <c r="D15" s="350"/>
      <c r="E15" s="350"/>
      <c r="F15" s="193">
        <f t="shared" si="0"/>
        <v>0</v>
      </c>
      <c r="G15" s="350"/>
      <c r="H15" s="359">
        <f t="shared" si="1"/>
        <v>0</v>
      </c>
      <c r="I15" s="351"/>
      <c r="J15" s="352"/>
    </row>
    <row r="16" spans="1:10" x14ac:dyDescent="0.25">
      <c r="B16" s="509" t="s">
        <v>392</v>
      </c>
      <c r="C16" s="350"/>
      <c r="D16" s="350"/>
      <c r="E16" s="350"/>
      <c r="F16" s="193">
        <f t="shared" si="0"/>
        <v>0</v>
      </c>
      <c r="G16" s="350"/>
      <c r="H16" s="359">
        <f t="shared" si="1"/>
        <v>0</v>
      </c>
      <c r="I16" s="351"/>
      <c r="J16" s="352"/>
    </row>
    <row r="17" spans="1:10" x14ac:dyDescent="0.25">
      <c r="B17" s="509" t="s">
        <v>224</v>
      </c>
      <c r="C17" s="350"/>
      <c r="D17" s="350"/>
      <c r="E17" s="350"/>
      <c r="F17" s="193">
        <f t="shared" si="0"/>
        <v>0</v>
      </c>
      <c r="G17" s="350"/>
      <c r="H17" s="359">
        <f t="shared" si="1"/>
        <v>0</v>
      </c>
      <c r="I17" s="351"/>
      <c r="J17" s="352"/>
    </row>
    <row r="18" spans="1:10" x14ac:dyDescent="0.25">
      <c r="B18" s="509" t="s">
        <v>225</v>
      </c>
      <c r="C18" s="350"/>
      <c r="D18" s="350"/>
      <c r="E18" s="350"/>
      <c r="F18" s="193">
        <f t="shared" si="0"/>
        <v>0</v>
      </c>
      <c r="G18" s="350"/>
      <c r="H18" s="359">
        <f t="shared" si="1"/>
        <v>0</v>
      </c>
      <c r="I18" s="351"/>
      <c r="J18" s="352"/>
    </row>
    <row r="19" spans="1:10" x14ac:dyDescent="0.25">
      <c r="B19" s="203"/>
      <c r="C19" s="205"/>
      <c r="D19" s="205"/>
      <c r="E19" s="205"/>
      <c r="F19" s="205"/>
      <c r="G19" s="205"/>
      <c r="H19" s="208"/>
      <c r="I19" s="353"/>
      <c r="J19" s="354"/>
    </row>
    <row r="20" spans="1:10" x14ac:dyDescent="0.25">
      <c r="B20" s="204" t="s">
        <v>73</v>
      </c>
      <c r="C20" s="206">
        <f>SUM(C12:C19)</f>
        <v>0</v>
      </c>
      <c r="D20" s="206">
        <f t="shared" ref="D20:I20" si="2">SUM(D12:D19)</f>
        <v>0</v>
      </c>
      <c r="E20" s="206">
        <f t="shared" si="2"/>
        <v>0</v>
      </c>
      <c r="F20" s="206">
        <f t="shared" si="2"/>
        <v>0</v>
      </c>
      <c r="G20" s="206">
        <f t="shared" si="2"/>
        <v>0</v>
      </c>
      <c r="H20" s="209">
        <f t="shared" si="2"/>
        <v>0</v>
      </c>
      <c r="I20" s="196">
        <f t="shared" si="2"/>
        <v>0</v>
      </c>
      <c r="J20" s="204"/>
    </row>
    <row r="21" spans="1:10" ht="18.75" x14ac:dyDescent="0.3">
      <c r="B21" s="34"/>
    </row>
    <row r="22" spans="1:10" ht="18.75" x14ac:dyDescent="0.3">
      <c r="A22" s="34" t="s">
        <v>28</v>
      </c>
      <c r="B22" s="34" t="s">
        <v>56</v>
      </c>
      <c r="H22" s="33" t="s">
        <v>405</v>
      </c>
    </row>
    <row r="23" spans="1:10" ht="18.75" x14ac:dyDescent="0.3">
      <c r="A23" s="34"/>
      <c r="D23" s="751" t="s">
        <v>276</v>
      </c>
      <c r="E23" s="752"/>
      <c r="F23" s="752"/>
      <c r="G23" s="753"/>
      <c r="H23" s="182"/>
    </row>
    <row r="24" spans="1:10" ht="32.25" x14ac:dyDescent="0.3">
      <c r="A24" s="34"/>
      <c r="B24" s="57" t="s">
        <v>74</v>
      </c>
      <c r="C24" s="57" t="s">
        <v>524</v>
      </c>
      <c r="D24" s="57" t="s">
        <v>76</v>
      </c>
      <c r="E24" s="57" t="s">
        <v>77</v>
      </c>
      <c r="F24" s="57" t="s">
        <v>78</v>
      </c>
      <c r="G24" s="57" t="s">
        <v>79</v>
      </c>
      <c r="H24" s="57" t="s">
        <v>80</v>
      </c>
    </row>
    <row r="25" spans="1:10" ht="7.5" customHeight="1" x14ac:dyDescent="0.3">
      <c r="A25" s="34"/>
      <c r="B25" s="36"/>
      <c r="C25" s="36"/>
      <c r="D25" s="36"/>
      <c r="E25" s="36"/>
      <c r="F25" s="36"/>
      <c r="G25" s="36"/>
      <c r="H25" s="36"/>
    </row>
    <row r="26" spans="1:10" ht="18.75" x14ac:dyDescent="0.3">
      <c r="A26" s="34"/>
      <c r="B26" s="509" t="s">
        <v>222</v>
      </c>
      <c r="C26" s="193">
        <f>+F12</f>
        <v>0</v>
      </c>
      <c r="D26" s="350"/>
      <c r="E26" s="350"/>
      <c r="F26" s="350"/>
      <c r="G26" s="350"/>
      <c r="H26" s="352"/>
    </row>
    <row r="27" spans="1:10" ht="18.75" x14ac:dyDescent="0.3">
      <c r="A27" s="34"/>
      <c r="B27" s="509" t="s">
        <v>391</v>
      </c>
      <c r="C27" s="193">
        <f t="shared" ref="C27:C32" si="3">+F13</f>
        <v>0</v>
      </c>
      <c r="D27" s="350"/>
      <c r="E27" s="350"/>
      <c r="F27" s="350"/>
      <c r="G27" s="350"/>
      <c r="H27" s="352"/>
    </row>
    <row r="28" spans="1:10" ht="18.75" x14ac:dyDescent="0.3">
      <c r="A28" s="34"/>
      <c r="B28" s="509" t="s">
        <v>221</v>
      </c>
      <c r="C28" s="193">
        <f t="shared" si="3"/>
        <v>0</v>
      </c>
      <c r="D28" s="350"/>
      <c r="E28" s="350"/>
      <c r="F28" s="443"/>
      <c r="G28" s="443"/>
      <c r="H28" s="448"/>
    </row>
    <row r="29" spans="1:10" ht="18.75" x14ac:dyDescent="0.3">
      <c r="A29" s="34"/>
      <c r="B29" s="509" t="s">
        <v>223</v>
      </c>
      <c r="C29" s="193">
        <f t="shared" si="3"/>
        <v>0</v>
      </c>
      <c r="D29" s="350"/>
      <c r="E29" s="350"/>
      <c r="F29" s="443"/>
      <c r="G29" s="443"/>
      <c r="H29" s="352"/>
    </row>
    <row r="30" spans="1:10" ht="18.75" x14ac:dyDescent="0.3">
      <c r="A30" s="34"/>
      <c r="B30" s="509" t="s">
        <v>392</v>
      </c>
      <c r="C30" s="193">
        <f t="shared" si="3"/>
        <v>0</v>
      </c>
      <c r="D30" s="350"/>
      <c r="E30" s="350"/>
      <c r="F30" s="443"/>
      <c r="G30" s="443"/>
      <c r="H30" s="352"/>
    </row>
    <row r="31" spans="1:10" ht="18.75" x14ac:dyDescent="0.3">
      <c r="A31" s="34"/>
      <c r="B31" s="509" t="s">
        <v>224</v>
      </c>
      <c r="C31" s="193">
        <f t="shared" si="3"/>
        <v>0</v>
      </c>
      <c r="D31" s="350"/>
      <c r="E31" s="350"/>
      <c r="F31" s="443"/>
      <c r="G31" s="443"/>
      <c r="H31" s="352"/>
    </row>
    <row r="32" spans="1:10" x14ac:dyDescent="0.25">
      <c r="B32" s="509" t="s">
        <v>225</v>
      </c>
      <c r="C32" s="193">
        <f t="shared" si="3"/>
        <v>0</v>
      </c>
      <c r="D32" s="350"/>
      <c r="E32" s="350"/>
      <c r="F32" s="350"/>
      <c r="G32" s="350"/>
      <c r="H32" s="352"/>
    </row>
    <row r="33" spans="1:11" x14ac:dyDescent="0.25">
      <c r="B33" s="203"/>
      <c r="C33" s="203"/>
      <c r="D33" s="203"/>
      <c r="E33" s="203"/>
      <c r="F33" s="203"/>
      <c r="G33" s="203"/>
      <c r="H33" s="203"/>
    </row>
    <row r="34" spans="1:11" x14ac:dyDescent="0.25">
      <c r="B34" s="204"/>
      <c r="C34" s="206">
        <f>SUM(C26:C33)</f>
        <v>0</v>
      </c>
      <c r="D34" s="206">
        <f t="shared" ref="D34:G34" si="4">SUM(D26:D33)</f>
        <v>0</v>
      </c>
      <c r="E34" s="206">
        <f t="shared" si="4"/>
        <v>0</v>
      </c>
      <c r="F34" s="206">
        <f t="shared" si="4"/>
        <v>0</v>
      </c>
      <c r="G34" s="206">
        <f t="shared" si="4"/>
        <v>0</v>
      </c>
      <c r="H34" s="204"/>
    </row>
    <row r="36" spans="1:11" x14ac:dyDescent="0.25">
      <c r="F36" s="144"/>
    </row>
    <row r="37" spans="1:11" ht="18.75" x14ac:dyDescent="0.3">
      <c r="A37" s="34" t="s">
        <v>476</v>
      </c>
      <c r="B37" s="34" t="s">
        <v>507</v>
      </c>
      <c r="G37" s="34" t="s">
        <v>475</v>
      </c>
      <c r="H37" s="34" t="s">
        <v>477</v>
      </c>
    </row>
    <row r="38" spans="1:11" x14ac:dyDescent="0.25">
      <c r="E38" s="33" t="s">
        <v>405</v>
      </c>
      <c r="J38" s="33" t="s">
        <v>405</v>
      </c>
    </row>
    <row r="39" spans="1:11" ht="15.75" x14ac:dyDescent="0.25">
      <c r="C39" s="754" t="s">
        <v>406</v>
      </c>
      <c r="D39" s="755"/>
      <c r="E39" s="756"/>
      <c r="F39" s="654"/>
      <c r="G39" s="754" t="s">
        <v>406</v>
      </c>
      <c r="H39" s="755"/>
      <c r="I39" s="755"/>
      <c r="J39" s="756"/>
      <c r="K39" s="609"/>
    </row>
    <row r="40" spans="1:11" ht="47.25" x14ac:dyDescent="0.25">
      <c r="B40" s="57" t="s">
        <v>74</v>
      </c>
      <c r="C40" s="57" t="str">
        <f>+C10</f>
        <v>Opening Balance as on 01-04-2014</v>
      </c>
      <c r="D40" s="57" t="str">
        <f>+F10</f>
        <v>Closing balance as on 30-04-2014</v>
      </c>
      <c r="E40" s="57" t="s">
        <v>80</v>
      </c>
      <c r="G40" s="57" t="str">
        <f>+C40</f>
        <v>Opening Balance as on 01-04-2014</v>
      </c>
      <c r="H40" s="57" t="str">
        <f>+D10</f>
        <v>Added during the month</v>
      </c>
      <c r="I40" s="57" t="s">
        <v>582</v>
      </c>
      <c r="J40" s="57" t="str">
        <f>+D40</f>
        <v>Closing balance as on 30-04-2014</v>
      </c>
      <c r="K40" s="57" t="s">
        <v>80</v>
      </c>
    </row>
    <row r="41" spans="1:11" ht="7.5" customHeight="1" x14ac:dyDescent="0.25">
      <c r="B41" s="36"/>
      <c r="C41" s="36"/>
      <c r="D41" s="36"/>
      <c r="E41" s="36"/>
      <c r="G41" s="36"/>
      <c r="H41" s="36"/>
      <c r="I41" s="36"/>
      <c r="J41" s="36"/>
      <c r="K41" s="36"/>
    </row>
    <row r="42" spans="1:11" x14ac:dyDescent="0.25">
      <c r="B42" s="509" t="s">
        <v>222</v>
      </c>
      <c r="C42" s="350"/>
      <c r="D42" s="350"/>
      <c r="E42" s="352"/>
      <c r="G42" s="350"/>
      <c r="H42" s="352"/>
      <c r="I42" s="352"/>
      <c r="J42" s="355">
        <f>G42+H42-I42</f>
        <v>0</v>
      </c>
      <c r="K42" s="352"/>
    </row>
    <row r="43" spans="1:11" x14ac:dyDescent="0.25">
      <c r="B43" s="509" t="s">
        <v>391</v>
      </c>
      <c r="C43" s="350"/>
      <c r="D43" s="350"/>
      <c r="E43" s="352"/>
      <c r="G43" s="350"/>
      <c r="H43" s="352"/>
      <c r="I43" s="352"/>
      <c r="J43" s="355">
        <f t="shared" ref="J43:J48" si="5">G43+H43-I43</f>
        <v>0</v>
      </c>
      <c r="K43" s="352"/>
    </row>
    <row r="44" spans="1:11" x14ac:dyDescent="0.25">
      <c r="B44" s="509" t="s">
        <v>221</v>
      </c>
      <c r="C44" s="350"/>
      <c r="D44" s="350"/>
      <c r="E44" s="352"/>
      <c r="G44" s="350"/>
      <c r="H44" s="352"/>
      <c r="I44" s="352"/>
      <c r="J44" s="355">
        <f t="shared" si="5"/>
        <v>0</v>
      </c>
      <c r="K44" s="352"/>
    </row>
    <row r="45" spans="1:11" x14ac:dyDescent="0.25">
      <c r="B45" s="509" t="s">
        <v>223</v>
      </c>
      <c r="C45" s="350"/>
      <c r="D45" s="350"/>
      <c r="E45" s="352"/>
      <c r="G45" s="350"/>
      <c r="H45" s="352"/>
      <c r="I45" s="352"/>
      <c r="J45" s="355">
        <f t="shared" si="5"/>
        <v>0</v>
      </c>
      <c r="K45" s="352"/>
    </row>
    <row r="46" spans="1:11" x14ac:dyDescent="0.25">
      <c r="B46" s="509" t="s">
        <v>392</v>
      </c>
      <c r="C46" s="350"/>
      <c r="D46" s="350"/>
      <c r="E46" s="352"/>
      <c r="G46" s="350"/>
      <c r="H46" s="352"/>
      <c r="I46" s="352"/>
      <c r="J46" s="355">
        <f t="shared" si="5"/>
        <v>0</v>
      </c>
      <c r="K46" s="352"/>
    </row>
    <row r="47" spans="1:11" x14ac:dyDescent="0.25">
      <c r="B47" s="509" t="s">
        <v>224</v>
      </c>
      <c r="C47" s="350"/>
      <c r="D47" s="350"/>
      <c r="E47" s="352"/>
      <c r="G47" s="350"/>
      <c r="H47" s="352"/>
      <c r="I47" s="352"/>
      <c r="J47" s="355">
        <f t="shared" si="5"/>
        <v>0</v>
      </c>
      <c r="K47" s="352"/>
    </row>
    <row r="48" spans="1:11" x14ac:dyDescent="0.25">
      <c r="B48" s="509" t="s">
        <v>225</v>
      </c>
      <c r="C48" s="350"/>
      <c r="D48" s="350"/>
      <c r="E48" s="352"/>
      <c r="G48" s="350"/>
      <c r="H48" s="352"/>
      <c r="I48" s="352"/>
      <c r="J48" s="355">
        <f t="shared" si="5"/>
        <v>0</v>
      </c>
      <c r="K48" s="352"/>
    </row>
    <row r="49" spans="1:11" x14ac:dyDescent="0.25">
      <c r="B49" s="203"/>
      <c r="C49" s="203"/>
      <c r="D49" s="203"/>
      <c r="E49" s="203"/>
      <c r="G49" s="203"/>
      <c r="H49" s="203"/>
      <c r="I49" s="203"/>
      <c r="J49" s="203"/>
      <c r="K49" s="203"/>
    </row>
    <row r="50" spans="1:11" x14ac:dyDescent="0.25">
      <c r="B50" s="204"/>
      <c r="C50" s="206">
        <f>SUM(C42:C49)</f>
        <v>0</v>
      </c>
      <c r="D50" s="206">
        <f t="shared" ref="D50" si="6">SUM(D42:D49)</f>
        <v>0</v>
      </c>
      <c r="E50" s="204"/>
      <c r="G50" s="206">
        <f>SUM(G42:G49)</f>
        <v>0</v>
      </c>
      <c r="H50" s="206">
        <f t="shared" ref="H50:J50" si="7">SUM(H42:H49)</f>
        <v>0</v>
      </c>
      <c r="I50" s="206">
        <f t="shared" si="7"/>
        <v>0</v>
      </c>
      <c r="J50" s="206">
        <f t="shared" si="7"/>
        <v>0</v>
      </c>
      <c r="K50" s="204"/>
    </row>
    <row r="51" spans="1:11" x14ac:dyDescent="0.25">
      <c r="F51" s="144">
        <v>7</v>
      </c>
    </row>
    <row r="52" spans="1:11" s="609" customFormat="1" x14ac:dyDescent="0.25"/>
    <row r="53" spans="1:11" hidden="1" x14ac:dyDescent="0.25">
      <c r="A53" s="175" t="s">
        <v>220</v>
      </c>
      <c r="B53" s="176"/>
      <c r="C53" s="176"/>
      <c r="D53" s="176"/>
      <c r="E53" s="177"/>
    </row>
    <row r="54" spans="1:11" hidden="1" x14ac:dyDescent="0.25">
      <c r="A54" s="178" t="s">
        <v>178</v>
      </c>
      <c r="B54" s="739" t="s">
        <v>214</v>
      </c>
      <c r="C54" s="739"/>
      <c r="D54" s="739"/>
      <c r="E54" s="740"/>
    </row>
    <row r="55" spans="1:11" hidden="1" x14ac:dyDescent="0.25">
      <c r="A55" s="320"/>
      <c r="B55" s="741"/>
      <c r="C55" s="741"/>
      <c r="D55" s="741"/>
      <c r="E55" s="742"/>
    </row>
    <row r="56" spans="1:11" hidden="1" x14ac:dyDescent="0.25">
      <c r="A56" s="320"/>
      <c r="B56" s="741"/>
      <c r="C56" s="741"/>
      <c r="D56" s="741"/>
      <c r="E56" s="742"/>
    </row>
    <row r="57" spans="1:11" hidden="1" x14ac:dyDescent="0.25">
      <c r="A57" s="321"/>
      <c r="B57" s="735"/>
      <c r="C57" s="735"/>
      <c r="D57" s="735"/>
      <c r="E57" s="736"/>
    </row>
    <row r="58" spans="1:11" hidden="1" x14ac:dyDescent="0.25">
      <c r="A58" s="321"/>
      <c r="B58" s="735"/>
      <c r="C58" s="735"/>
      <c r="D58" s="735"/>
      <c r="E58" s="736"/>
    </row>
    <row r="59" spans="1:11" hidden="1" x14ac:dyDescent="0.25">
      <c r="A59" s="321"/>
      <c r="B59" s="735"/>
      <c r="C59" s="735"/>
      <c r="D59" s="735"/>
      <c r="E59" s="736"/>
    </row>
    <row r="60" spans="1:11" hidden="1" x14ac:dyDescent="0.25">
      <c r="A60" s="321"/>
      <c r="B60" s="735"/>
      <c r="C60" s="735"/>
      <c r="D60" s="735"/>
      <c r="E60" s="736"/>
    </row>
    <row r="61" spans="1:11" ht="15.75" hidden="1" thickBot="1" x14ac:dyDescent="0.3">
      <c r="A61" s="322"/>
      <c r="B61" s="737"/>
      <c r="C61" s="737"/>
      <c r="D61" s="737"/>
      <c r="E61" s="738"/>
    </row>
  </sheetData>
  <mergeCells count="12">
    <mergeCell ref="B57:E57"/>
    <mergeCell ref="B58:E58"/>
    <mergeCell ref="B59:E59"/>
    <mergeCell ref="B60:E60"/>
    <mergeCell ref="B61:E61"/>
    <mergeCell ref="C9:F9"/>
    <mergeCell ref="B54:E54"/>
    <mergeCell ref="B55:E55"/>
    <mergeCell ref="B56:E56"/>
    <mergeCell ref="D23:G23"/>
    <mergeCell ref="G39:J39"/>
    <mergeCell ref="C39:E39"/>
  </mergeCells>
  <conditionalFormatting sqref="H12:H18">
    <cfRule type="cellIs" dxfId="0" priority="1" operator="notBetween">
      <formula>-1</formula>
      <formula>1</formula>
    </cfRule>
  </conditionalFormatting>
  <pageMargins left="0.31496062992125984" right="0.31496062992125984" top="0.35433070866141736" bottom="0.35433070866141736" header="0.11811023622047245" footer="0.11811023622047245"/>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5"/>
  <sheetViews>
    <sheetView showGridLines="0" view="pageBreakPreview" zoomScale="90" zoomScaleNormal="85" zoomScaleSheetLayoutView="90" workbookViewId="0">
      <selection activeCell="I41" sqref="I41"/>
    </sheetView>
  </sheetViews>
  <sheetFormatPr defaultRowHeight="15" x14ac:dyDescent="0.25"/>
  <cols>
    <col min="1" max="1" width="9.140625" style="609"/>
    <col min="2" max="2" width="29.7109375" style="609" customWidth="1"/>
    <col min="3" max="3" width="19.28515625" style="609" customWidth="1"/>
    <col min="4" max="4" width="20.5703125" style="609" customWidth="1"/>
    <col min="5" max="5" width="18.5703125" style="609" customWidth="1"/>
    <col min="6" max="6" width="17.5703125" style="609" customWidth="1"/>
    <col min="7" max="7" width="18.28515625" style="609" customWidth="1"/>
    <col min="8" max="8" width="17.5703125" style="609" customWidth="1"/>
    <col min="9" max="9" width="21.140625" style="609" customWidth="1"/>
    <col min="10" max="10" width="17.42578125" style="609" customWidth="1"/>
    <col min="11" max="11" width="18.28515625" style="609" customWidth="1"/>
    <col min="12" max="16384" width="9.140625" style="609"/>
  </cols>
  <sheetData>
    <row r="2" spans="1:11" x14ac:dyDescent="0.25">
      <c r="J2" s="183"/>
    </row>
    <row r="3" spans="1:11" ht="18.75" x14ac:dyDescent="0.3">
      <c r="B3" s="34"/>
      <c r="J3" s="183"/>
    </row>
    <row r="4" spans="1:11" ht="18.75" x14ac:dyDescent="0.3">
      <c r="B4" s="34" t="s">
        <v>508</v>
      </c>
    </row>
    <row r="5" spans="1:11" ht="18.75" x14ac:dyDescent="0.3">
      <c r="B5" s="34"/>
    </row>
    <row r="6" spans="1:11" x14ac:dyDescent="0.25">
      <c r="A6" s="20" t="s">
        <v>295</v>
      </c>
      <c r="B6" s="20"/>
      <c r="J6" s="26" t="s">
        <v>233</v>
      </c>
    </row>
    <row r="7" spans="1:11" ht="18.75" x14ac:dyDescent="0.3">
      <c r="A7" s="34"/>
      <c r="B7" s="34" t="s">
        <v>407</v>
      </c>
      <c r="E7" s="609" t="s">
        <v>528</v>
      </c>
      <c r="F7" s="609" t="s">
        <v>369</v>
      </c>
    </row>
    <row r="9" spans="1:11" ht="63" x14ac:dyDescent="0.25">
      <c r="A9" s="544" t="s">
        <v>399</v>
      </c>
      <c r="B9" s="57" t="s">
        <v>74</v>
      </c>
      <c r="C9" s="60" t="s">
        <v>525</v>
      </c>
      <c r="D9" s="57" t="s">
        <v>526</v>
      </c>
      <c r="E9" s="57" t="s">
        <v>527</v>
      </c>
      <c r="F9" s="57" t="s">
        <v>83</v>
      </c>
      <c r="G9" s="57" t="s">
        <v>509</v>
      </c>
      <c r="H9" s="60" t="s">
        <v>244</v>
      </c>
      <c r="I9" s="60" t="s">
        <v>510</v>
      </c>
      <c r="J9" s="60" t="s">
        <v>244</v>
      </c>
      <c r="K9" s="57" t="s">
        <v>478</v>
      </c>
    </row>
    <row r="10" spans="1:11" ht="15" customHeight="1" x14ac:dyDescent="0.25">
      <c r="B10" s="36"/>
      <c r="C10" s="36"/>
      <c r="D10" s="36"/>
      <c r="E10" s="647"/>
      <c r="F10" s="36"/>
      <c r="G10" s="36"/>
      <c r="H10" s="36"/>
      <c r="I10" s="36"/>
      <c r="J10" s="36"/>
      <c r="K10" s="36"/>
    </row>
    <row r="11" spans="1:11" x14ac:dyDescent="0.25">
      <c r="B11" s="509" t="s">
        <v>222</v>
      </c>
      <c r="C11" s="351"/>
      <c r="D11" s="645"/>
      <c r="E11" s="645"/>
      <c r="F11" s="213"/>
      <c r="G11" s="645"/>
      <c r="H11" s="319"/>
      <c r="I11" s="645"/>
      <c r="J11" s="319"/>
      <c r="K11" s="291"/>
    </row>
    <row r="12" spans="1:11" x14ac:dyDescent="0.25">
      <c r="B12" s="509" t="s">
        <v>391</v>
      </c>
      <c r="C12" s="351"/>
      <c r="D12" s="645"/>
      <c r="E12" s="645"/>
      <c r="F12" s="213"/>
      <c r="G12" s="645"/>
      <c r="H12" s="319"/>
      <c r="I12" s="645"/>
      <c r="J12" s="319"/>
      <c r="K12" s="291"/>
    </row>
    <row r="13" spans="1:11" x14ac:dyDescent="0.25">
      <c r="B13" s="509" t="s">
        <v>221</v>
      </c>
      <c r="C13" s="351"/>
      <c r="D13" s="645"/>
      <c r="E13" s="645"/>
      <c r="F13" s="213"/>
      <c r="G13" s="645"/>
      <c r="H13" s="319"/>
      <c r="I13" s="645"/>
      <c r="J13" s="319"/>
      <c r="K13" s="291"/>
    </row>
    <row r="14" spans="1:11" x14ac:dyDescent="0.25">
      <c r="B14" s="509" t="s">
        <v>223</v>
      </c>
      <c r="C14" s="351"/>
      <c r="D14" s="645"/>
      <c r="E14" s="645"/>
      <c r="F14" s="213"/>
      <c r="G14" s="645"/>
      <c r="H14" s="319"/>
      <c r="I14" s="645"/>
      <c r="J14" s="319"/>
      <c r="K14" s="291"/>
    </row>
    <row r="15" spans="1:11" x14ac:dyDescent="0.25">
      <c r="B15" s="509" t="s">
        <v>392</v>
      </c>
      <c r="C15" s="351"/>
      <c r="D15" s="645"/>
      <c r="E15" s="645"/>
      <c r="F15" s="213"/>
      <c r="G15" s="645"/>
      <c r="H15" s="319"/>
      <c r="I15" s="645"/>
      <c r="J15" s="319"/>
      <c r="K15" s="291"/>
    </row>
    <row r="16" spans="1:11" x14ac:dyDescent="0.25">
      <c r="B16" s="509" t="s">
        <v>224</v>
      </c>
      <c r="C16" s="351"/>
      <c r="D16" s="645"/>
      <c r="E16" s="645"/>
      <c r="F16" s="213"/>
      <c r="G16" s="645"/>
      <c r="H16" s="319"/>
      <c r="I16" s="645"/>
      <c r="J16" s="319"/>
      <c r="K16" s="291"/>
    </row>
    <row r="17" spans="1:11" x14ac:dyDescent="0.25">
      <c r="B17" s="509" t="s">
        <v>225</v>
      </c>
      <c r="C17" s="351"/>
      <c r="D17" s="645"/>
      <c r="E17" s="645"/>
      <c r="F17" s="213"/>
      <c r="G17" s="645"/>
      <c r="H17" s="319"/>
      <c r="I17" s="645"/>
      <c r="J17" s="319"/>
      <c r="K17" s="291"/>
    </row>
    <row r="18" spans="1:11" x14ac:dyDescent="0.25">
      <c r="B18" s="203"/>
      <c r="C18" s="353"/>
      <c r="D18" s="203"/>
      <c r="E18" s="203"/>
      <c r="F18" s="203"/>
      <c r="G18" s="203"/>
      <c r="H18" s="203"/>
      <c r="I18" s="203"/>
      <c r="J18" s="203"/>
      <c r="K18" s="203"/>
    </row>
    <row r="19" spans="1:11" x14ac:dyDescent="0.25">
      <c r="B19" s="204"/>
      <c r="C19" s="206">
        <f t="shared" ref="C19" si="0">SUM(C11:C18)</f>
        <v>0</v>
      </c>
      <c r="D19" s="196">
        <f>SUM(D11:D18)</f>
        <v>0</v>
      </c>
      <c r="E19" s="196">
        <f>SUM(E11:E18)</f>
        <v>0</v>
      </c>
      <c r="F19" s="204"/>
      <c r="G19" s="196">
        <f>SUM(G11:G18)</f>
        <v>0</v>
      </c>
      <c r="H19" s="206">
        <f t="shared" ref="H19" si="1">SUM(H11:H18)</f>
        <v>0</v>
      </c>
      <c r="I19" s="196">
        <f>SUM(I11:I18)</f>
        <v>0</v>
      </c>
      <c r="J19" s="206">
        <f t="shared" ref="J19" si="2">SUM(J11:J18)</f>
        <v>0</v>
      </c>
      <c r="K19" s="204"/>
    </row>
    <row r="21" spans="1:11" x14ac:dyDescent="0.25">
      <c r="F21" s="144">
        <v>8</v>
      </c>
    </row>
    <row r="22" spans="1:11" ht="18.75" x14ac:dyDescent="0.3">
      <c r="A22" s="34" t="s">
        <v>84</v>
      </c>
      <c r="B22" s="34" t="s">
        <v>85</v>
      </c>
      <c r="I22" s="655"/>
      <c r="J22" s="655"/>
      <c r="K22" s="655"/>
    </row>
    <row r="23" spans="1:11" x14ac:dyDescent="0.25">
      <c r="H23" s="609" t="s">
        <v>243</v>
      </c>
      <c r="I23" s="655"/>
      <c r="J23" s="655"/>
      <c r="K23" s="655"/>
    </row>
    <row r="24" spans="1:11" ht="47.25" x14ac:dyDescent="0.25">
      <c r="B24" s="57" t="s">
        <v>74</v>
      </c>
      <c r="C24" s="57" t="s">
        <v>408</v>
      </c>
      <c r="D24" s="57" t="s">
        <v>409</v>
      </c>
      <c r="E24" s="57" t="s">
        <v>410</v>
      </c>
      <c r="F24" s="60" t="s">
        <v>275</v>
      </c>
      <c r="G24" s="60" t="s">
        <v>86</v>
      </c>
      <c r="H24" s="57" t="s">
        <v>80</v>
      </c>
      <c r="I24" s="655"/>
      <c r="J24" s="655"/>
      <c r="K24" s="655"/>
    </row>
    <row r="25" spans="1:11" ht="9" customHeight="1" x14ac:dyDescent="0.25">
      <c r="B25" s="36"/>
      <c r="C25" s="36"/>
      <c r="D25" s="36"/>
      <c r="F25" s="36"/>
      <c r="G25" s="36"/>
      <c r="H25" s="36"/>
      <c r="I25" s="655"/>
      <c r="J25" s="655"/>
      <c r="K25" s="655"/>
    </row>
    <row r="26" spans="1:11" x14ac:dyDescent="0.25">
      <c r="B26" s="509" t="s">
        <v>222</v>
      </c>
      <c r="C26" s="292"/>
      <c r="D26" s="292"/>
      <c r="E26" s="193" t="e">
        <f>+#REF!</f>
        <v>#REF!</v>
      </c>
      <c r="F26" s="193" t="e">
        <f>AVERAGE(D26:E26)</f>
        <v>#REF!</v>
      </c>
      <c r="G26" s="356"/>
      <c r="H26" s="291"/>
      <c r="I26" s="655"/>
      <c r="J26" s="655"/>
      <c r="K26" s="655"/>
    </row>
    <row r="27" spans="1:11" x14ac:dyDescent="0.25">
      <c r="B27" s="509" t="s">
        <v>391</v>
      </c>
      <c r="C27" s="292"/>
      <c r="D27" s="292"/>
      <c r="E27" s="193" t="e">
        <f>+#REF!</f>
        <v>#REF!</v>
      </c>
      <c r="F27" s="193" t="e">
        <f>AVERAGE(D27:E27)</f>
        <v>#REF!</v>
      </c>
      <c r="G27" s="356"/>
      <c r="H27" s="291"/>
      <c r="I27" s="655"/>
      <c r="J27" s="655"/>
      <c r="K27" s="655"/>
    </row>
    <row r="28" spans="1:11" x14ac:dyDescent="0.25">
      <c r="B28" s="509" t="s">
        <v>221</v>
      </c>
      <c r="C28" s="292"/>
      <c r="D28" s="292"/>
      <c r="E28" s="193" t="e">
        <f>+#REF!</f>
        <v>#REF!</v>
      </c>
      <c r="F28" s="193" t="e">
        <f t="shared" ref="F28:F32" si="3">AVERAGE(D28:E28)</f>
        <v>#REF!</v>
      </c>
      <c r="G28" s="356"/>
      <c r="H28" s="291"/>
      <c r="I28" s="655"/>
      <c r="J28" s="655"/>
      <c r="K28" s="655"/>
    </row>
    <row r="29" spans="1:11" x14ac:dyDescent="0.25">
      <c r="B29" s="509" t="s">
        <v>223</v>
      </c>
      <c r="C29" s="292"/>
      <c r="D29" s="292"/>
      <c r="E29" s="193" t="e">
        <f>+#REF!</f>
        <v>#REF!</v>
      </c>
      <c r="F29" s="193" t="e">
        <f t="shared" si="3"/>
        <v>#REF!</v>
      </c>
      <c r="G29" s="356"/>
      <c r="H29" s="291"/>
      <c r="I29" s="655"/>
      <c r="J29" s="655"/>
      <c r="K29" s="655"/>
    </row>
    <row r="30" spans="1:11" x14ac:dyDescent="0.25">
      <c r="B30" s="509" t="s">
        <v>392</v>
      </c>
      <c r="C30" s="292"/>
      <c r="D30" s="292"/>
      <c r="E30" s="193" t="e">
        <f>+#REF!</f>
        <v>#REF!</v>
      </c>
      <c r="F30" s="193" t="e">
        <f t="shared" si="3"/>
        <v>#REF!</v>
      </c>
      <c r="G30" s="356"/>
      <c r="H30" s="291"/>
      <c r="I30" s="655"/>
      <c r="J30" s="655"/>
      <c r="K30" s="655"/>
    </row>
    <row r="31" spans="1:11" x14ac:dyDescent="0.25">
      <c r="B31" s="509" t="s">
        <v>224</v>
      </c>
      <c r="C31" s="292"/>
      <c r="D31" s="292"/>
      <c r="E31" s="193" t="e">
        <f>+#REF!</f>
        <v>#REF!</v>
      </c>
      <c r="F31" s="193" t="e">
        <f t="shared" si="3"/>
        <v>#REF!</v>
      </c>
      <c r="G31" s="356"/>
      <c r="H31" s="291"/>
      <c r="I31" s="655"/>
      <c r="J31" s="655"/>
      <c r="K31" s="655"/>
    </row>
    <row r="32" spans="1:11" x14ac:dyDescent="0.25">
      <c r="B32" s="509" t="s">
        <v>225</v>
      </c>
      <c r="C32" s="292"/>
      <c r="D32" s="292"/>
      <c r="E32" s="193" t="e">
        <f>+#REF!</f>
        <v>#REF!</v>
      </c>
      <c r="F32" s="193" t="e">
        <f t="shared" si="3"/>
        <v>#REF!</v>
      </c>
      <c r="G32" s="356"/>
      <c r="H32" s="291"/>
      <c r="I32" s="655"/>
      <c r="J32" s="655"/>
      <c r="K32" s="655"/>
    </row>
    <row r="33" spans="1:11" x14ac:dyDescent="0.25">
      <c r="B33" s="203"/>
      <c r="C33" s="203"/>
      <c r="D33" s="203"/>
      <c r="E33" s="203"/>
      <c r="F33" s="203"/>
      <c r="G33" s="417"/>
      <c r="H33" s="203"/>
      <c r="I33" s="655"/>
      <c r="J33" s="655"/>
      <c r="K33" s="655"/>
    </row>
    <row r="34" spans="1:11" x14ac:dyDescent="0.25">
      <c r="B34" s="204"/>
      <c r="C34" s="206">
        <f t="shared" ref="C34:F34" si="4">SUM(C26:C33)</f>
        <v>0</v>
      </c>
      <c r="D34" s="206">
        <f t="shared" si="4"/>
        <v>0</v>
      </c>
      <c r="E34" s="206" t="e">
        <f t="shared" si="4"/>
        <v>#REF!</v>
      </c>
      <c r="F34" s="206" t="e">
        <f t="shared" si="4"/>
        <v>#REF!</v>
      </c>
      <c r="G34" s="357"/>
      <c r="H34" s="204"/>
    </row>
    <row r="37" spans="1:11" hidden="1" x14ac:dyDescent="0.25">
      <c r="A37" s="175" t="s">
        <v>220</v>
      </c>
      <c r="B37" s="176"/>
      <c r="C37" s="176"/>
      <c r="D37" s="176"/>
      <c r="E37" s="177"/>
    </row>
    <row r="38" spans="1:11" hidden="1" x14ac:dyDescent="0.25">
      <c r="A38" s="178" t="s">
        <v>178</v>
      </c>
      <c r="B38" s="739" t="s">
        <v>214</v>
      </c>
      <c r="C38" s="739"/>
      <c r="D38" s="739"/>
      <c r="E38" s="740"/>
    </row>
    <row r="39" spans="1:11" hidden="1" x14ac:dyDescent="0.25">
      <c r="A39" s="320"/>
      <c r="B39" s="741"/>
      <c r="C39" s="741"/>
      <c r="D39" s="741"/>
      <c r="E39" s="742"/>
    </row>
    <row r="40" spans="1:11" hidden="1" x14ac:dyDescent="0.25">
      <c r="A40" s="320"/>
      <c r="B40" s="741"/>
      <c r="C40" s="741"/>
      <c r="D40" s="741"/>
      <c r="E40" s="742"/>
    </row>
    <row r="41" spans="1:11" hidden="1" x14ac:dyDescent="0.25">
      <c r="A41" s="321"/>
      <c r="B41" s="735"/>
      <c r="C41" s="735"/>
      <c r="D41" s="735"/>
      <c r="E41" s="736"/>
    </row>
    <row r="42" spans="1:11" hidden="1" x14ac:dyDescent="0.25">
      <c r="A42" s="321"/>
      <c r="B42" s="735"/>
      <c r="C42" s="735"/>
      <c r="D42" s="735"/>
      <c r="E42" s="736"/>
    </row>
    <row r="43" spans="1:11" hidden="1" x14ac:dyDescent="0.25">
      <c r="A43" s="321"/>
      <c r="B43" s="735"/>
      <c r="C43" s="735"/>
      <c r="D43" s="735"/>
      <c r="E43" s="736"/>
    </row>
    <row r="44" spans="1:11" hidden="1" x14ac:dyDescent="0.25">
      <c r="A44" s="321"/>
      <c r="B44" s="735"/>
      <c r="C44" s="735"/>
      <c r="D44" s="735"/>
      <c r="E44" s="736"/>
    </row>
    <row r="45" spans="1:11" ht="15.75" hidden="1" thickBot="1" x14ac:dyDescent="0.3">
      <c r="A45" s="322"/>
      <c r="B45" s="737"/>
      <c r="C45" s="737"/>
      <c r="D45" s="737"/>
      <c r="E45" s="738"/>
    </row>
  </sheetData>
  <mergeCells count="8">
    <mergeCell ref="B45:E45"/>
    <mergeCell ref="B38:E38"/>
    <mergeCell ref="B39:E39"/>
    <mergeCell ref="B40:E40"/>
    <mergeCell ref="B41:E41"/>
    <mergeCell ref="B42:E42"/>
    <mergeCell ref="B43:E43"/>
    <mergeCell ref="B44:E44"/>
  </mergeCells>
  <pageMargins left="0.31496062992125984" right="0.31496062992125984" top="0.35433070866141736" bottom="0.35433070866141736" header="0.11811023622047245" footer="0.11811023622047245"/>
  <pageSetup paperSize="9" scale="65" orientation="landscape" r:id="rId1"/>
  <rowBreaks count="1" manualBreakCount="1">
    <brk id="2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5"/>
  <sheetViews>
    <sheetView showGridLines="0" view="pageBreakPreview" zoomScale="85" zoomScaleNormal="85" zoomScaleSheetLayoutView="85" workbookViewId="0"/>
  </sheetViews>
  <sheetFormatPr defaultRowHeight="15" x14ac:dyDescent="0.25"/>
  <cols>
    <col min="1" max="1" width="4.85546875" customWidth="1"/>
    <col min="2" max="2" width="13.7109375" customWidth="1"/>
    <col min="3" max="3" width="14" customWidth="1"/>
    <col min="4" max="4" width="13.5703125" customWidth="1"/>
    <col min="5" max="5" width="10.140625" customWidth="1"/>
    <col min="6" max="6" width="12.5703125" style="609" customWidth="1"/>
    <col min="7" max="7" width="9" style="180" customWidth="1"/>
    <col min="8" max="8" width="8.7109375" customWidth="1"/>
    <col min="9" max="9" width="10" customWidth="1"/>
    <col min="10" max="10" width="11.140625" customWidth="1"/>
    <col min="11" max="11" width="9" style="609" customWidth="1"/>
    <col min="12" max="12" width="13.85546875" customWidth="1"/>
    <col min="13" max="13" width="13" customWidth="1"/>
    <col min="14" max="14" width="16.42578125" hidden="1" customWidth="1"/>
    <col min="261" max="261" width="4.85546875" customWidth="1"/>
    <col min="262" max="262" width="18" customWidth="1"/>
    <col min="263" max="263" width="14.28515625" customWidth="1"/>
    <col min="264" max="264" width="16.140625" customWidth="1"/>
    <col min="265" max="265" width="14.42578125" customWidth="1"/>
    <col min="266" max="266" width="11.28515625" customWidth="1"/>
    <col min="267" max="267" width="10.85546875" customWidth="1"/>
    <col min="268" max="268" width="0" hidden="1" customWidth="1"/>
    <col min="269" max="269" width="11.5703125" customWidth="1"/>
    <col min="270" max="270" width="0" hidden="1" customWidth="1"/>
    <col min="517" max="517" width="4.85546875" customWidth="1"/>
    <col min="518" max="518" width="18" customWidth="1"/>
    <col min="519" max="519" width="14.28515625" customWidth="1"/>
    <col min="520" max="520" width="16.140625" customWidth="1"/>
    <col min="521" max="521" width="14.42578125" customWidth="1"/>
    <col min="522" max="522" width="11.28515625" customWidth="1"/>
    <col min="523" max="523" width="10.85546875" customWidth="1"/>
    <col min="524" max="524" width="0" hidden="1" customWidth="1"/>
    <col min="525" max="525" width="11.5703125" customWidth="1"/>
    <col min="526" max="526" width="0" hidden="1" customWidth="1"/>
    <col min="773" max="773" width="4.85546875" customWidth="1"/>
    <col min="774" max="774" width="18" customWidth="1"/>
    <col min="775" max="775" width="14.28515625" customWidth="1"/>
    <col min="776" max="776" width="16.140625" customWidth="1"/>
    <col min="777" max="777" width="14.42578125" customWidth="1"/>
    <col min="778" max="778" width="11.28515625" customWidth="1"/>
    <col min="779" max="779" width="10.85546875" customWidth="1"/>
    <col min="780" max="780" width="0" hidden="1" customWidth="1"/>
    <col min="781" max="781" width="11.5703125" customWidth="1"/>
    <col min="782" max="782" width="0" hidden="1" customWidth="1"/>
    <col min="1029" max="1029" width="4.85546875" customWidth="1"/>
    <col min="1030" max="1030" width="18" customWidth="1"/>
    <col min="1031" max="1031" width="14.28515625" customWidth="1"/>
    <col min="1032" max="1032" width="16.140625" customWidth="1"/>
    <col min="1033" max="1033" width="14.42578125" customWidth="1"/>
    <col min="1034" max="1034" width="11.28515625" customWidth="1"/>
    <col min="1035" max="1035" width="10.85546875" customWidth="1"/>
    <col min="1036" max="1036" width="0" hidden="1" customWidth="1"/>
    <col min="1037" max="1037" width="11.5703125" customWidth="1"/>
    <col min="1038" max="1038" width="0" hidden="1" customWidth="1"/>
    <col min="1285" max="1285" width="4.85546875" customWidth="1"/>
    <col min="1286" max="1286" width="18" customWidth="1"/>
    <col min="1287" max="1287" width="14.28515625" customWidth="1"/>
    <col min="1288" max="1288" width="16.140625" customWidth="1"/>
    <col min="1289" max="1289" width="14.42578125" customWidth="1"/>
    <col min="1290" max="1290" width="11.28515625" customWidth="1"/>
    <col min="1291" max="1291" width="10.85546875" customWidth="1"/>
    <col min="1292" max="1292" width="0" hidden="1" customWidth="1"/>
    <col min="1293" max="1293" width="11.5703125" customWidth="1"/>
    <col min="1294" max="1294" width="0" hidden="1" customWidth="1"/>
    <col min="1541" max="1541" width="4.85546875" customWidth="1"/>
    <col min="1542" max="1542" width="18" customWidth="1"/>
    <col min="1543" max="1543" width="14.28515625" customWidth="1"/>
    <col min="1544" max="1544" width="16.140625" customWidth="1"/>
    <col min="1545" max="1545" width="14.42578125" customWidth="1"/>
    <col min="1546" max="1546" width="11.28515625" customWidth="1"/>
    <col min="1547" max="1547" width="10.85546875" customWidth="1"/>
    <col min="1548" max="1548" width="0" hidden="1" customWidth="1"/>
    <col min="1549" max="1549" width="11.5703125" customWidth="1"/>
    <col min="1550" max="1550" width="0" hidden="1" customWidth="1"/>
    <col min="1797" max="1797" width="4.85546875" customWidth="1"/>
    <col min="1798" max="1798" width="18" customWidth="1"/>
    <col min="1799" max="1799" width="14.28515625" customWidth="1"/>
    <col min="1800" max="1800" width="16.140625" customWidth="1"/>
    <col min="1801" max="1801" width="14.42578125" customWidth="1"/>
    <col min="1802" max="1802" width="11.28515625" customWidth="1"/>
    <col min="1803" max="1803" width="10.85546875" customWidth="1"/>
    <col min="1804" max="1804" width="0" hidden="1" customWidth="1"/>
    <col min="1805" max="1805" width="11.5703125" customWidth="1"/>
    <col min="1806" max="1806" width="0" hidden="1" customWidth="1"/>
    <col min="2053" max="2053" width="4.85546875" customWidth="1"/>
    <col min="2054" max="2054" width="18" customWidth="1"/>
    <col min="2055" max="2055" width="14.28515625" customWidth="1"/>
    <col min="2056" max="2056" width="16.140625" customWidth="1"/>
    <col min="2057" max="2057" width="14.42578125" customWidth="1"/>
    <col min="2058" max="2058" width="11.28515625" customWidth="1"/>
    <col min="2059" max="2059" width="10.85546875" customWidth="1"/>
    <col min="2060" max="2060" width="0" hidden="1" customWidth="1"/>
    <col min="2061" max="2061" width="11.5703125" customWidth="1"/>
    <col min="2062" max="2062" width="0" hidden="1" customWidth="1"/>
    <col min="2309" max="2309" width="4.85546875" customWidth="1"/>
    <col min="2310" max="2310" width="18" customWidth="1"/>
    <col min="2311" max="2311" width="14.28515625" customWidth="1"/>
    <col min="2312" max="2312" width="16.140625" customWidth="1"/>
    <col min="2313" max="2313" width="14.42578125" customWidth="1"/>
    <col min="2314" max="2314" width="11.28515625" customWidth="1"/>
    <col min="2315" max="2315" width="10.85546875" customWidth="1"/>
    <col min="2316" max="2316" width="0" hidden="1" customWidth="1"/>
    <col min="2317" max="2317" width="11.5703125" customWidth="1"/>
    <col min="2318" max="2318" width="0" hidden="1" customWidth="1"/>
    <col min="2565" max="2565" width="4.85546875" customWidth="1"/>
    <col min="2566" max="2566" width="18" customWidth="1"/>
    <col min="2567" max="2567" width="14.28515625" customWidth="1"/>
    <col min="2568" max="2568" width="16.140625" customWidth="1"/>
    <col min="2569" max="2569" width="14.42578125" customWidth="1"/>
    <col min="2570" max="2570" width="11.28515625" customWidth="1"/>
    <col min="2571" max="2571" width="10.85546875" customWidth="1"/>
    <col min="2572" max="2572" width="0" hidden="1" customWidth="1"/>
    <col min="2573" max="2573" width="11.5703125" customWidth="1"/>
    <col min="2574" max="2574" width="0" hidden="1" customWidth="1"/>
    <col min="2821" max="2821" width="4.85546875" customWidth="1"/>
    <col min="2822" max="2822" width="18" customWidth="1"/>
    <col min="2823" max="2823" width="14.28515625" customWidth="1"/>
    <col min="2824" max="2824" width="16.140625" customWidth="1"/>
    <col min="2825" max="2825" width="14.42578125" customWidth="1"/>
    <col min="2826" max="2826" width="11.28515625" customWidth="1"/>
    <col min="2827" max="2827" width="10.85546875" customWidth="1"/>
    <col min="2828" max="2828" width="0" hidden="1" customWidth="1"/>
    <col min="2829" max="2829" width="11.5703125" customWidth="1"/>
    <col min="2830" max="2830" width="0" hidden="1" customWidth="1"/>
    <col min="3077" max="3077" width="4.85546875" customWidth="1"/>
    <col min="3078" max="3078" width="18" customWidth="1"/>
    <col min="3079" max="3079" width="14.28515625" customWidth="1"/>
    <col min="3080" max="3080" width="16.140625" customWidth="1"/>
    <col min="3081" max="3081" width="14.42578125" customWidth="1"/>
    <col min="3082" max="3082" width="11.28515625" customWidth="1"/>
    <col min="3083" max="3083" width="10.85546875" customWidth="1"/>
    <col min="3084" max="3084" width="0" hidden="1" customWidth="1"/>
    <col min="3085" max="3085" width="11.5703125" customWidth="1"/>
    <col min="3086" max="3086" width="0" hidden="1" customWidth="1"/>
    <col min="3333" max="3333" width="4.85546875" customWidth="1"/>
    <col min="3334" max="3334" width="18" customWidth="1"/>
    <col min="3335" max="3335" width="14.28515625" customWidth="1"/>
    <col min="3336" max="3336" width="16.140625" customWidth="1"/>
    <col min="3337" max="3337" width="14.42578125" customWidth="1"/>
    <col min="3338" max="3338" width="11.28515625" customWidth="1"/>
    <col min="3339" max="3339" width="10.85546875" customWidth="1"/>
    <col min="3340" max="3340" width="0" hidden="1" customWidth="1"/>
    <col min="3341" max="3341" width="11.5703125" customWidth="1"/>
    <col min="3342" max="3342" width="0" hidden="1" customWidth="1"/>
    <col min="3589" max="3589" width="4.85546875" customWidth="1"/>
    <col min="3590" max="3590" width="18" customWidth="1"/>
    <col min="3591" max="3591" width="14.28515625" customWidth="1"/>
    <col min="3592" max="3592" width="16.140625" customWidth="1"/>
    <col min="3593" max="3593" width="14.42578125" customWidth="1"/>
    <col min="3594" max="3594" width="11.28515625" customWidth="1"/>
    <col min="3595" max="3595" width="10.85546875" customWidth="1"/>
    <col min="3596" max="3596" width="0" hidden="1" customWidth="1"/>
    <col min="3597" max="3597" width="11.5703125" customWidth="1"/>
    <col min="3598" max="3598" width="0" hidden="1" customWidth="1"/>
    <col min="3845" max="3845" width="4.85546875" customWidth="1"/>
    <col min="3846" max="3846" width="18" customWidth="1"/>
    <col min="3847" max="3847" width="14.28515625" customWidth="1"/>
    <col min="3848" max="3848" width="16.140625" customWidth="1"/>
    <col min="3849" max="3849" width="14.42578125" customWidth="1"/>
    <col min="3850" max="3850" width="11.28515625" customWidth="1"/>
    <col min="3851" max="3851" width="10.85546875" customWidth="1"/>
    <col min="3852" max="3852" width="0" hidden="1" customWidth="1"/>
    <col min="3853" max="3853" width="11.5703125" customWidth="1"/>
    <col min="3854" max="3854" width="0" hidden="1" customWidth="1"/>
    <col min="4101" max="4101" width="4.85546875" customWidth="1"/>
    <col min="4102" max="4102" width="18" customWidth="1"/>
    <col min="4103" max="4103" width="14.28515625" customWidth="1"/>
    <col min="4104" max="4104" width="16.140625" customWidth="1"/>
    <col min="4105" max="4105" width="14.42578125" customWidth="1"/>
    <col min="4106" max="4106" width="11.28515625" customWidth="1"/>
    <col min="4107" max="4107" width="10.85546875" customWidth="1"/>
    <col min="4108" max="4108" width="0" hidden="1" customWidth="1"/>
    <col min="4109" max="4109" width="11.5703125" customWidth="1"/>
    <col min="4110" max="4110" width="0" hidden="1" customWidth="1"/>
    <col min="4357" max="4357" width="4.85546875" customWidth="1"/>
    <col min="4358" max="4358" width="18" customWidth="1"/>
    <col min="4359" max="4359" width="14.28515625" customWidth="1"/>
    <col min="4360" max="4360" width="16.140625" customWidth="1"/>
    <col min="4361" max="4361" width="14.42578125" customWidth="1"/>
    <col min="4362" max="4362" width="11.28515625" customWidth="1"/>
    <col min="4363" max="4363" width="10.85546875" customWidth="1"/>
    <col min="4364" max="4364" width="0" hidden="1" customWidth="1"/>
    <col min="4365" max="4365" width="11.5703125" customWidth="1"/>
    <col min="4366" max="4366" width="0" hidden="1" customWidth="1"/>
    <col min="4613" max="4613" width="4.85546875" customWidth="1"/>
    <col min="4614" max="4614" width="18" customWidth="1"/>
    <col min="4615" max="4615" width="14.28515625" customWidth="1"/>
    <col min="4616" max="4616" width="16.140625" customWidth="1"/>
    <col min="4617" max="4617" width="14.42578125" customWidth="1"/>
    <col min="4618" max="4618" width="11.28515625" customWidth="1"/>
    <col min="4619" max="4619" width="10.85546875" customWidth="1"/>
    <col min="4620" max="4620" width="0" hidden="1" customWidth="1"/>
    <col min="4621" max="4621" width="11.5703125" customWidth="1"/>
    <col min="4622" max="4622" width="0" hidden="1" customWidth="1"/>
    <col min="4869" max="4869" width="4.85546875" customWidth="1"/>
    <col min="4870" max="4870" width="18" customWidth="1"/>
    <col min="4871" max="4871" width="14.28515625" customWidth="1"/>
    <col min="4872" max="4872" width="16.140625" customWidth="1"/>
    <col min="4873" max="4873" width="14.42578125" customWidth="1"/>
    <col min="4874" max="4874" width="11.28515625" customWidth="1"/>
    <col min="4875" max="4875" width="10.85546875" customWidth="1"/>
    <col min="4876" max="4876" width="0" hidden="1" customWidth="1"/>
    <col min="4877" max="4877" width="11.5703125" customWidth="1"/>
    <col min="4878" max="4878" width="0" hidden="1" customWidth="1"/>
    <col min="5125" max="5125" width="4.85546875" customWidth="1"/>
    <col min="5126" max="5126" width="18" customWidth="1"/>
    <col min="5127" max="5127" width="14.28515625" customWidth="1"/>
    <col min="5128" max="5128" width="16.140625" customWidth="1"/>
    <col min="5129" max="5129" width="14.42578125" customWidth="1"/>
    <col min="5130" max="5130" width="11.28515625" customWidth="1"/>
    <col min="5131" max="5131" width="10.85546875" customWidth="1"/>
    <col min="5132" max="5132" width="0" hidden="1" customWidth="1"/>
    <col min="5133" max="5133" width="11.5703125" customWidth="1"/>
    <col min="5134" max="5134" width="0" hidden="1" customWidth="1"/>
    <col min="5381" max="5381" width="4.85546875" customWidth="1"/>
    <col min="5382" max="5382" width="18" customWidth="1"/>
    <col min="5383" max="5383" width="14.28515625" customWidth="1"/>
    <col min="5384" max="5384" width="16.140625" customWidth="1"/>
    <col min="5385" max="5385" width="14.42578125" customWidth="1"/>
    <col min="5386" max="5386" width="11.28515625" customWidth="1"/>
    <col min="5387" max="5387" width="10.85546875" customWidth="1"/>
    <col min="5388" max="5388" width="0" hidden="1" customWidth="1"/>
    <col min="5389" max="5389" width="11.5703125" customWidth="1"/>
    <col min="5390" max="5390" width="0" hidden="1" customWidth="1"/>
    <col min="5637" max="5637" width="4.85546875" customWidth="1"/>
    <col min="5638" max="5638" width="18" customWidth="1"/>
    <col min="5639" max="5639" width="14.28515625" customWidth="1"/>
    <col min="5640" max="5640" width="16.140625" customWidth="1"/>
    <col min="5641" max="5641" width="14.42578125" customWidth="1"/>
    <col min="5642" max="5642" width="11.28515625" customWidth="1"/>
    <col min="5643" max="5643" width="10.85546875" customWidth="1"/>
    <col min="5644" max="5644" width="0" hidden="1" customWidth="1"/>
    <col min="5645" max="5645" width="11.5703125" customWidth="1"/>
    <col min="5646" max="5646" width="0" hidden="1" customWidth="1"/>
    <col min="5893" max="5893" width="4.85546875" customWidth="1"/>
    <col min="5894" max="5894" width="18" customWidth="1"/>
    <col min="5895" max="5895" width="14.28515625" customWidth="1"/>
    <col min="5896" max="5896" width="16.140625" customWidth="1"/>
    <col min="5897" max="5897" width="14.42578125" customWidth="1"/>
    <col min="5898" max="5898" width="11.28515625" customWidth="1"/>
    <col min="5899" max="5899" width="10.85546875" customWidth="1"/>
    <col min="5900" max="5900" width="0" hidden="1" customWidth="1"/>
    <col min="5901" max="5901" width="11.5703125" customWidth="1"/>
    <col min="5902" max="5902" width="0" hidden="1" customWidth="1"/>
    <col min="6149" max="6149" width="4.85546875" customWidth="1"/>
    <col min="6150" max="6150" width="18" customWidth="1"/>
    <col min="6151" max="6151" width="14.28515625" customWidth="1"/>
    <col min="6152" max="6152" width="16.140625" customWidth="1"/>
    <col min="6153" max="6153" width="14.42578125" customWidth="1"/>
    <col min="6154" max="6154" width="11.28515625" customWidth="1"/>
    <col min="6155" max="6155" width="10.85546875" customWidth="1"/>
    <col min="6156" max="6156" width="0" hidden="1" customWidth="1"/>
    <col min="6157" max="6157" width="11.5703125" customWidth="1"/>
    <col min="6158" max="6158" width="0" hidden="1" customWidth="1"/>
    <col min="6405" max="6405" width="4.85546875" customWidth="1"/>
    <col min="6406" max="6406" width="18" customWidth="1"/>
    <col min="6407" max="6407" width="14.28515625" customWidth="1"/>
    <col min="6408" max="6408" width="16.140625" customWidth="1"/>
    <col min="6409" max="6409" width="14.42578125" customWidth="1"/>
    <col min="6410" max="6410" width="11.28515625" customWidth="1"/>
    <col min="6411" max="6411" width="10.85546875" customWidth="1"/>
    <col min="6412" max="6412" width="0" hidden="1" customWidth="1"/>
    <col min="6413" max="6413" width="11.5703125" customWidth="1"/>
    <col min="6414" max="6414" width="0" hidden="1" customWidth="1"/>
    <col min="6661" max="6661" width="4.85546875" customWidth="1"/>
    <col min="6662" max="6662" width="18" customWidth="1"/>
    <col min="6663" max="6663" width="14.28515625" customWidth="1"/>
    <col min="6664" max="6664" width="16.140625" customWidth="1"/>
    <col min="6665" max="6665" width="14.42578125" customWidth="1"/>
    <col min="6666" max="6666" width="11.28515625" customWidth="1"/>
    <col min="6667" max="6667" width="10.85546875" customWidth="1"/>
    <col min="6668" max="6668" width="0" hidden="1" customWidth="1"/>
    <col min="6669" max="6669" width="11.5703125" customWidth="1"/>
    <col min="6670" max="6670" width="0" hidden="1" customWidth="1"/>
    <col min="6917" max="6917" width="4.85546875" customWidth="1"/>
    <col min="6918" max="6918" width="18" customWidth="1"/>
    <col min="6919" max="6919" width="14.28515625" customWidth="1"/>
    <col min="6920" max="6920" width="16.140625" customWidth="1"/>
    <col min="6921" max="6921" width="14.42578125" customWidth="1"/>
    <col min="6922" max="6922" width="11.28515625" customWidth="1"/>
    <col min="6923" max="6923" width="10.85546875" customWidth="1"/>
    <col min="6924" max="6924" width="0" hidden="1" customWidth="1"/>
    <col min="6925" max="6925" width="11.5703125" customWidth="1"/>
    <col min="6926" max="6926" width="0" hidden="1" customWidth="1"/>
    <col min="7173" max="7173" width="4.85546875" customWidth="1"/>
    <col min="7174" max="7174" width="18" customWidth="1"/>
    <col min="7175" max="7175" width="14.28515625" customWidth="1"/>
    <col min="7176" max="7176" width="16.140625" customWidth="1"/>
    <col min="7177" max="7177" width="14.42578125" customWidth="1"/>
    <col min="7178" max="7178" width="11.28515625" customWidth="1"/>
    <col min="7179" max="7179" width="10.85546875" customWidth="1"/>
    <col min="7180" max="7180" width="0" hidden="1" customWidth="1"/>
    <col min="7181" max="7181" width="11.5703125" customWidth="1"/>
    <col min="7182" max="7182" width="0" hidden="1" customWidth="1"/>
    <col min="7429" max="7429" width="4.85546875" customWidth="1"/>
    <col min="7430" max="7430" width="18" customWidth="1"/>
    <col min="7431" max="7431" width="14.28515625" customWidth="1"/>
    <col min="7432" max="7432" width="16.140625" customWidth="1"/>
    <col min="7433" max="7433" width="14.42578125" customWidth="1"/>
    <col min="7434" max="7434" width="11.28515625" customWidth="1"/>
    <col min="7435" max="7435" width="10.85546875" customWidth="1"/>
    <col min="7436" max="7436" width="0" hidden="1" customWidth="1"/>
    <col min="7437" max="7437" width="11.5703125" customWidth="1"/>
    <col min="7438" max="7438" width="0" hidden="1" customWidth="1"/>
    <col min="7685" max="7685" width="4.85546875" customWidth="1"/>
    <col min="7686" max="7686" width="18" customWidth="1"/>
    <col min="7687" max="7687" width="14.28515625" customWidth="1"/>
    <col min="7688" max="7688" width="16.140625" customWidth="1"/>
    <col min="7689" max="7689" width="14.42578125" customWidth="1"/>
    <col min="7690" max="7690" width="11.28515625" customWidth="1"/>
    <col min="7691" max="7691" width="10.85546875" customWidth="1"/>
    <col min="7692" max="7692" width="0" hidden="1" customWidth="1"/>
    <col min="7693" max="7693" width="11.5703125" customWidth="1"/>
    <col min="7694" max="7694" width="0" hidden="1" customWidth="1"/>
    <col min="7941" max="7941" width="4.85546875" customWidth="1"/>
    <col min="7942" max="7942" width="18" customWidth="1"/>
    <col min="7943" max="7943" width="14.28515625" customWidth="1"/>
    <col min="7944" max="7944" width="16.140625" customWidth="1"/>
    <col min="7945" max="7945" width="14.42578125" customWidth="1"/>
    <col min="7946" max="7946" width="11.28515625" customWidth="1"/>
    <col min="7947" max="7947" width="10.85546875" customWidth="1"/>
    <col min="7948" max="7948" width="0" hidden="1" customWidth="1"/>
    <col min="7949" max="7949" width="11.5703125" customWidth="1"/>
    <col min="7950" max="7950" width="0" hidden="1" customWidth="1"/>
    <col min="8197" max="8197" width="4.85546875" customWidth="1"/>
    <col min="8198" max="8198" width="18" customWidth="1"/>
    <col min="8199" max="8199" width="14.28515625" customWidth="1"/>
    <col min="8200" max="8200" width="16.140625" customWidth="1"/>
    <col min="8201" max="8201" width="14.42578125" customWidth="1"/>
    <col min="8202" max="8202" width="11.28515625" customWidth="1"/>
    <col min="8203" max="8203" width="10.85546875" customWidth="1"/>
    <col min="8204" max="8204" width="0" hidden="1" customWidth="1"/>
    <col min="8205" max="8205" width="11.5703125" customWidth="1"/>
    <col min="8206" max="8206" width="0" hidden="1" customWidth="1"/>
    <col min="8453" max="8453" width="4.85546875" customWidth="1"/>
    <col min="8454" max="8454" width="18" customWidth="1"/>
    <col min="8455" max="8455" width="14.28515625" customWidth="1"/>
    <col min="8456" max="8456" width="16.140625" customWidth="1"/>
    <col min="8457" max="8457" width="14.42578125" customWidth="1"/>
    <col min="8458" max="8458" width="11.28515625" customWidth="1"/>
    <col min="8459" max="8459" width="10.85546875" customWidth="1"/>
    <col min="8460" max="8460" width="0" hidden="1" customWidth="1"/>
    <col min="8461" max="8461" width="11.5703125" customWidth="1"/>
    <col min="8462" max="8462" width="0" hidden="1" customWidth="1"/>
    <col min="8709" max="8709" width="4.85546875" customWidth="1"/>
    <col min="8710" max="8710" width="18" customWidth="1"/>
    <col min="8711" max="8711" width="14.28515625" customWidth="1"/>
    <col min="8712" max="8712" width="16.140625" customWidth="1"/>
    <col min="8713" max="8713" width="14.42578125" customWidth="1"/>
    <col min="8714" max="8714" width="11.28515625" customWidth="1"/>
    <col min="8715" max="8715" width="10.85546875" customWidth="1"/>
    <col min="8716" max="8716" width="0" hidden="1" customWidth="1"/>
    <col min="8717" max="8717" width="11.5703125" customWidth="1"/>
    <col min="8718" max="8718" width="0" hidden="1" customWidth="1"/>
    <col min="8965" max="8965" width="4.85546875" customWidth="1"/>
    <col min="8966" max="8966" width="18" customWidth="1"/>
    <col min="8967" max="8967" width="14.28515625" customWidth="1"/>
    <col min="8968" max="8968" width="16.140625" customWidth="1"/>
    <col min="8969" max="8969" width="14.42578125" customWidth="1"/>
    <col min="8970" max="8970" width="11.28515625" customWidth="1"/>
    <col min="8971" max="8971" width="10.85546875" customWidth="1"/>
    <col min="8972" max="8972" width="0" hidden="1" customWidth="1"/>
    <col min="8973" max="8973" width="11.5703125" customWidth="1"/>
    <col min="8974" max="8974" width="0" hidden="1" customWidth="1"/>
    <col min="9221" max="9221" width="4.85546875" customWidth="1"/>
    <col min="9222" max="9222" width="18" customWidth="1"/>
    <col min="9223" max="9223" width="14.28515625" customWidth="1"/>
    <col min="9224" max="9224" width="16.140625" customWidth="1"/>
    <col min="9225" max="9225" width="14.42578125" customWidth="1"/>
    <col min="9226" max="9226" width="11.28515625" customWidth="1"/>
    <col min="9227" max="9227" width="10.85546875" customWidth="1"/>
    <col min="9228" max="9228" width="0" hidden="1" customWidth="1"/>
    <col min="9229" max="9229" width="11.5703125" customWidth="1"/>
    <col min="9230" max="9230" width="0" hidden="1" customWidth="1"/>
    <col min="9477" max="9477" width="4.85546875" customWidth="1"/>
    <col min="9478" max="9478" width="18" customWidth="1"/>
    <col min="9479" max="9479" width="14.28515625" customWidth="1"/>
    <col min="9480" max="9480" width="16.140625" customWidth="1"/>
    <col min="9481" max="9481" width="14.42578125" customWidth="1"/>
    <col min="9482" max="9482" width="11.28515625" customWidth="1"/>
    <col min="9483" max="9483" width="10.85546875" customWidth="1"/>
    <col min="9484" max="9484" width="0" hidden="1" customWidth="1"/>
    <col min="9485" max="9485" width="11.5703125" customWidth="1"/>
    <col min="9486" max="9486" width="0" hidden="1" customWidth="1"/>
    <col min="9733" max="9733" width="4.85546875" customWidth="1"/>
    <col min="9734" max="9734" width="18" customWidth="1"/>
    <col min="9735" max="9735" width="14.28515625" customWidth="1"/>
    <col min="9736" max="9736" width="16.140625" customWidth="1"/>
    <col min="9737" max="9737" width="14.42578125" customWidth="1"/>
    <col min="9738" max="9738" width="11.28515625" customWidth="1"/>
    <col min="9739" max="9739" width="10.85546875" customWidth="1"/>
    <col min="9740" max="9740" width="0" hidden="1" customWidth="1"/>
    <col min="9741" max="9741" width="11.5703125" customWidth="1"/>
    <col min="9742" max="9742" width="0" hidden="1" customWidth="1"/>
    <col min="9989" max="9989" width="4.85546875" customWidth="1"/>
    <col min="9990" max="9990" width="18" customWidth="1"/>
    <col min="9991" max="9991" width="14.28515625" customWidth="1"/>
    <col min="9992" max="9992" width="16.140625" customWidth="1"/>
    <col min="9993" max="9993" width="14.42578125" customWidth="1"/>
    <col min="9994" max="9994" width="11.28515625" customWidth="1"/>
    <col min="9995" max="9995" width="10.85546875" customWidth="1"/>
    <col min="9996" max="9996" width="0" hidden="1" customWidth="1"/>
    <col min="9997" max="9997" width="11.5703125" customWidth="1"/>
    <col min="9998" max="9998" width="0" hidden="1" customWidth="1"/>
    <col min="10245" max="10245" width="4.85546875" customWidth="1"/>
    <col min="10246" max="10246" width="18" customWidth="1"/>
    <col min="10247" max="10247" width="14.28515625" customWidth="1"/>
    <col min="10248" max="10248" width="16.140625" customWidth="1"/>
    <col min="10249" max="10249" width="14.42578125" customWidth="1"/>
    <col min="10250" max="10250" width="11.28515625" customWidth="1"/>
    <col min="10251" max="10251" width="10.85546875" customWidth="1"/>
    <col min="10252" max="10252" width="0" hidden="1" customWidth="1"/>
    <col min="10253" max="10253" width="11.5703125" customWidth="1"/>
    <col min="10254" max="10254" width="0" hidden="1" customWidth="1"/>
    <col min="10501" max="10501" width="4.85546875" customWidth="1"/>
    <col min="10502" max="10502" width="18" customWidth="1"/>
    <col min="10503" max="10503" width="14.28515625" customWidth="1"/>
    <col min="10504" max="10504" width="16.140625" customWidth="1"/>
    <col min="10505" max="10505" width="14.42578125" customWidth="1"/>
    <col min="10506" max="10506" width="11.28515625" customWidth="1"/>
    <col min="10507" max="10507" width="10.85546875" customWidth="1"/>
    <col min="10508" max="10508" width="0" hidden="1" customWidth="1"/>
    <col min="10509" max="10509" width="11.5703125" customWidth="1"/>
    <col min="10510" max="10510" width="0" hidden="1" customWidth="1"/>
    <col min="10757" max="10757" width="4.85546875" customWidth="1"/>
    <col min="10758" max="10758" width="18" customWidth="1"/>
    <col min="10759" max="10759" width="14.28515625" customWidth="1"/>
    <col min="10760" max="10760" width="16.140625" customWidth="1"/>
    <col min="10761" max="10761" width="14.42578125" customWidth="1"/>
    <col min="10762" max="10762" width="11.28515625" customWidth="1"/>
    <col min="10763" max="10763" width="10.85546875" customWidth="1"/>
    <col min="10764" max="10764" width="0" hidden="1" customWidth="1"/>
    <col min="10765" max="10765" width="11.5703125" customWidth="1"/>
    <col min="10766" max="10766" width="0" hidden="1" customWidth="1"/>
    <col min="11013" max="11013" width="4.85546875" customWidth="1"/>
    <col min="11014" max="11014" width="18" customWidth="1"/>
    <col min="11015" max="11015" width="14.28515625" customWidth="1"/>
    <col min="11016" max="11016" width="16.140625" customWidth="1"/>
    <col min="11017" max="11017" width="14.42578125" customWidth="1"/>
    <col min="11018" max="11018" width="11.28515625" customWidth="1"/>
    <col min="11019" max="11019" width="10.85546875" customWidth="1"/>
    <col min="11020" max="11020" width="0" hidden="1" customWidth="1"/>
    <col min="11021" max="11021" width="11.5703125" customWidth="1"/>
    <col min="11022" max="11022" width="0" hidden="1" customWidth="1"/>
    <col min="11269" max="11269" width="4.85546875" customWidth="1"/>
    <col min="11270" max="11270" width="18" customWidth="1"/>
    <col min="11271" max="11271" width="14.28515625" customWidth="1"/>
    <col min="11272" max="11272" width="16.140625" customWidth="1"/>
    <col min="11273" max="11273" width="14.42578125" customWidth="1"/>
    <col min="11274" max="11274" width="11.28515625" customWidth="1"/>
    <col min="11275" max="11275" width="10.85546875" customWidth="1"/>
    <col min="11276" max="11276" width="0" hidden="1" customWidth="1"/>
    <col min="11277" max="11277" width="11.5703125" customWidth="1"/>
    <col min="11278" max="11278" width="0" hidden="1" customWidth="1"/>
    <col min="11525" max="11525" width="4.85546875" customWidth="1"/>
    <col min="11526" max="11526" width="18" customWidth="1"/>
    <col min="11527" max="11527" width="14.28515625" customWidth="1"/>
    <col min="11528" max="11528" width="16.140625" customWidth="1"/>
    <col min="11529" max="11529" width="14.42578125" customWidth="1"/>
    <col min="11530" max="11530" width="11.28515625" customWidth="1"/>
    <col min="11531" max="11531" width="10.85546875" customWidth="1"/>
    <col min="11532" max="11532" width="0" hidden="1" customWidth="1"/>
    <col min="11533" max="11533" width="11.5703125" customWidth="1"/>
    <col min="11534" max="11534" width="0" hidden="1" customWidth="1"/>
    <col min="11781" max="11781" width="4.85546875" customWidth="1"/>
    <col min="11782" max="11782" width="18" customWidth="1"/>
    <col min="11783" max="11783" width="14.28515625" customWidth="1"/>
    <col min="11784" max="11784" width="16.140625" customWidth="1"/>
    <col min="11785" max="11785" width="14.42578125" customWidth="1"/>
    <col min="11786" max="11786" width="11.28515625" customWidth="1"/>
    <col min="11787" max="11787" width="10.85546875" customWidth="1"/>
    <col min="11788" max="11788" width="0" hidden="1" customWidth="1"/>
    <col min="11789" max="11789" width="11.5703125" customWidth="1"/>
    <col min="11790" max="11790" width="0" hidden="1" customWidth="1"/>
    <col min="12037" max="12037" width="4.85546875" customWidth="1"/>
    <col min="12038" max="12038" width="18" customWidth="1"/>
    <col min="12039" max="12039" width="14.28515625" customWidth="1"/>
    <col min="12040" max="12040" width="16.140625" customWidth="1"/>
    <col min="12041" max="12041" width="14.42578125" customWidth="1"/>
    <col min="12042" max="12042" width="11.28515625" customWidth="1"/>
    <col min="12043" max="12043" width="10.85546875" customWidth="1"/>
    <col min="12044" max="12044" width="0" hidden="1" customWidth="1"/>
    <col min="12045" max="12045" width="11.5703125" customWidth="1"/>
    <col min="12046" max="12046" width="0" hidden="1" customWidth="1"/>
    <col min="12293" max="12293" width="4.85546875" customWidth="1"/>
    <col min="12294" max="12294" width="18" customWidth="1"/>
    <col min="12295" max="12295" width="14.28515625" customWidth="1"/>
    <col min="12296" max="12296" width="16.140625" customWidth="1"/>
    <col min="12297" max="12297" width="14.42578125" customWidth="1"/>
    <col min="12298" max="12298" width="11.28515625" customWidth="1"/>
    <col min="12299" max="12299" width="10.85546875" customWidth="1"/>
    <col min="12300" max="12300" width="0" hidden="1" customWidth="1"/>
    <col min="12301" max="12301" width="11.5703125" customWidth="1"/>
    <col min="12302" max="12302" width="0" hidden="1" customWidth="1"/>
    <col min="12549" max="12549" width="4.85546875" customWidth="1"/>
    <col min="12550" max="12550" width="18" customWidth="1"/>
    <col min="12551" max="12551" width="14.28515625" customWidth="1"/>
    <col min="12552" max="12552" width="16.140625" customWidth="1"/>
    <col min="12553" max="12553" width="14.42578125" customWidth="1"/>
    <col min="12554" max="12554" width="11.28515625" customWidth="1"/>
    <col min="12555" max="12555" width="10.85546875" customWidth="1"/>
    <col min="12556" max="12556" width="0" hidden="1" customWidth="1"/>
    <col min="12557" max="12557" width="11.5703125" customWidth="1"/>
    <col min="12558" max="12558" width="0" hidden="1" customWidth="1"/>
    <col min="12805" max="12805" width="4.85546875" customWidth="1"/>
    <col min="12806" max="12806" width="18" customWidth="1"/>
    <col min="12807" max="12807" width="14.28515625" customWidth="1"/>
    <col min="12808" max="12808" width="16.140625" customWidth="1"/>
    <col min="12809" max="12809" width="14.42578125" customWidth="1"/>
    <col min="12810" max="12810" width="11.28515625" customWidth="1"/>
    <col min="12811" max="12811" width="10.85546875" customWidth="1"/>
    <col min="12812" max="12812" width="0" hidden="1" customWidth="1"/>
    <col min="12813" max="12813" width="11.5703125" customWidth="1"/>
    <col min="12814" max="12814" width="0" hidden="1" customWidth="1"/>
    <col min="13061" max="13061" width="4.85546875" customWidth="1"/>
    <col min="13062" max="13062" width="18" customWidth="1"/>
    <col min="13063" max="13063" width="14.28515625" customWidth="1"/>
    <col min="13064" max="13064" width="16.140625" customWidth="1"/>
    <col min="13065" max="13065" width="14.42578125" customWidth="1"/>
    <col min="13066" max="13066" width="11.28515625" customWidth="1"/>
    <col min="13067" max="13067" width="10.85546875" customWidth="1"/>
    <col min="13068" max="13068" width="0" hidden="1" customWidth="1"/>
    <col min="13069" max="13069" width="11.5703125" customWidth="1"/>
    <col min="13070" max="13070" width="0" hidden="1" customWidth="1"/>
    <col min="13317" max="13317" width="4.85546875" customWidth="1"/>
    <col min="13318" max="13318" width="18" customWidth="1"/>
    <col min="13319" max="13319" width="14.28515625" customWidth="1"/>
    <col min="13320" max="13320" width="16.140625" customWidth="1"/>
    <col min="13321" max="13321" width="14.42578125" customWidth="1"/>
    <col min="13322" max="13322" width="11.28515625" customWidth="1"/>
    <col min="13323" max="13323" width="10.85546875" customWidth="1"/>
    <col min="13324" max="13324" width="0" hidden="1" customWidth="1"/>
    <col min="13325" max="13325" width="11.5703125" customWidth="1"/>
    <col min="13326" max="13326" width="0" hidden="1" customWidth="1"/>
    <col min="13573" max="13573" width="4.85546875" customWidth="1"/>
    <col min="13574" max="13574" width="18" customWidth="1"/>
    <col min="13575" max="13575" width="14.28515625" customWidth="1"/>
    <col min="13576" max="13576" width="16.140625" customWidth="1"/>
    <col min="13577" max="13577" width="14.42578125" customWidth="1"/>
    <col min="13578" max="13578" width="11.28515625" customWidth="1"/>
    <col min="13579" max="13579" width="10.85546875" customWidth="1"/>
    <col min="13580" max="13580" width="0" hidden="1" customWidth="1"/>
    <col min="13581" max="13581" width="11.5703125" customWidth="1"/>
    <col min="13582" max="13582" width="0" hidden="1" customWidth="1"/>
    <col min="13829" max="13829" width="4.85546875" customWidth="1"/>
    <col min="13830" max="13830" width="18" customWidth="1"/>
    <col min="13831" max="13831" width="14.28515625" customWidth="1"/>
    <col min="13832" max="13832" width="16.140625" customWidth="1"/>
    <col min="13833" max="13833" width="14.42578125" customWidth="1"/>
    <col min="13834" max="13834" width="11.28515625" customWidth="1"/>
    <col min="13835" max="13835" width="10.85546875" customWidth="1"/>
    <col min="13836" max="13836" width="0" hidden="1" customWidth="1"/>
    <col min="13837" max="13837" width="11.5703125" customWidth="1"/>
    <col min="13838" max="13838" width="0" hidden="1" customWidth="1"/>
    <col min="14085" max="14085" width="4.85546875" customWidth="1"/>
    <col min="14086" max="14086" width="18" customWidth="1"/>
    <col min="14087" max="14087" width="14.28515625" customWidth="1"/>
    <col min="14088" max="14088" width="16.140625" customWidth="1"/>
    <col min="14089" max="14089" width="14.42578125" customWidth="1"/>
    <col min="14090" max="14090" width="11.28515625" customWidth="1"/>
    <col min="14091" max="14091" width="10.85546875" customWidth="1"/>
    <col min="14092" max="14092" width="0" hidden="1" customWidth="1"/>
    <col min="14093" max="14093" width="11.5703125" customWidth="1"/>
    <col min="14094" max="14094" width="0" hidden="1" customWidth="1"/>
    <col min="14341" max="14341" width="4.85546875" customWidth="1"/>
    <col min="14342" max="14342" width="18" customWidth="1"/>
    <col min="14343" max="14343" width="14.28515625" customWidth="1"/>
    <col min="14344" max="14344" width="16.140625" customWidth="1"/>
    <col min="14345" max="14345" width="14.42578125" customWidth="1"/>
    <col min="14346" max="14346" width="11.28515625" customWidth="1"/>
    <col min="14347" max="14347" width="10.85546875" customWidth="1"/>
    <col min="14348" max="14348" width="0" hidden="1" customWidth="1"/>
    <col min="14349" max="14349" width="11.5703125" customWidth="1"/>
    <col min="14350" max="14350" width="0" hidden="1" customWidth="1"/>
    <col min="14597" max="14597" width="4.85546875" customWidth="1"/>
    <col min="14598" max="14598" width="18" customWidth="1"/>
    <col min="14599" max="14599" width="14.28515625" customWidth="1"/>
    <col min="14600" max="14600" width="16.140625" customWidth="1"/>
    <col min="14601" max="14601" width="14.42578125" customWidth="1"/>
    <col min="14602" max="14602" width="11.28515625" customWidth="1"/>
    <col min="14603" max="14603" width="10.85546875" customWidth="1"/>
    <col min="14604" max="14604" width="0" hidden="1" customWidth="1"/>
    <col min="14605" max="14605" width="11.5703125" customWidth="1"/>
    <col min="14606" max="14606" width="0" hidden="1" customWidth="1"/>
    <col min="14853" max="14853" width="4.85546875" customWidth="1"/>
    <col min="14854" max="14854" width="18" customWidth="1"/>
    <col min="14855" max="14855" width="14.28515625" customWidth="1"/>
    <col min="14856" max="14856" width="16.140625" customWidth="1"/>
    <col min="14857" max="14857" width="14.42578125" customWidth="1"/>
    <col min="14858" max="14858" width="11.28515625" customWidth="1"/>
    <col min="14859" max="14859" width="10.85546875" customWidth="1"/>
    <col min="14860" max="14860" width="0" hidden="1" customWidth="1"/>
    <col min="14861" max="14861" width="11.5703125" customWidth="1"/>
    <col min="14862" max="14862" width="0" hidden="1" customWidth="1"/>
    <col min="15109" max="15109" width="4.85546875" customWidth="1"/>
    <col min="15110" max="15110" width="18" customWidth="1"/>
    <col min="15111" max="15111" width="14.28515625" customWidth="1"/>
    <col min="15112" max="15112" width="16.140625" customWidth="1"/>
    <col min="15113" max="15113" width="14.42578125" customWidth="1"/>
    <col min="15114" max="15114" width="11.28515625" customWidth="1"/>
    <col min="15115" max="15115" width="10.85546875" customWidth="1"/>
    <col min="15116" max="15116" width="0" hidden="1" customWidth="1"/>
    <col min="15117" max="15117" width="11.5703125" customWidth="1"/>
    <col min="15118" max="15118" width="0" hidden="1" customWidth="1"/>
    <col min="15365" max="15365" width="4.85546875" customWidth="1"/>
    <col min="15366" max="15366" width="18" customWidth="1"/>
    <col min="15367" max="15367" width="14.28515625" customWidth="1"/>
    <col min="15368" max="15368" width="16.140625" customWidth="1"/>
    <col min="15369" max="15369" width="14.42578125" customWidth="1"/>
    <col min="15370" max="15370" width="11.28515625" customWidth="1"/>
    <col min="15371" max="15371" width="10.85546875" customWidth="1"/>
    <col min="15372" max="15372" width="0" hidden="1" customWidth="1"/>
    <col min="15373" max="15373" width="11.5703125" customWidth="1"/>
    <col min="15374" max="15374" width="0" hidden="1" customWidth="1"/>
    <col min="15621" max="15621" width="4.85546875" customWidth="1"/>
    <col min="15622" max="15622" width="18" customWidth="1"/>
    <col min="15623" max="15623" width="14.28515625" customWidth="1"/>
    <col min="15624" max="15624" width="16.140625" customWidth="1"/>
    <col min="15625" max="15625" width="14.42578125" customWidth="1"/>
    <col min="15626" max="15626" width="11.28515625" customWidth="1"/>
    <col min="15627" max="15627" width="10.85546875" customWidth="1"/>
    <col min="15628" max="15628" width="0" hidden="1" customWidth="1"/>
    <col min="15629" max="15629" width="11.5703125" customWidth="1"/>
    <col min="15630" max="15630" width="0" hidden="1" customWidth="1"/>
    <col min="15877" max="15877" width="4.85546875" customWidth="1"/>
    <col min="15878" max="15878" width="18" customWidth="1"/>
    <col min="15879" max="15879" width="14.28515625" customWidth="1"/>
    <col min="15880" max="15880" width="16.140625" customWidth="1"/>
    <col min="15881" max="15881" width="14.42578125" customWidth="1"/>
    <col min="15882" max="15882" width="11.28515625" customWidth="1"/>
    <col min="15883" max="15883" width="10.85546875" customWidth="1"/>
    <col min="15884" max="15884" width="0" hidden="1" customWidth="1"/>
    <col min="15885" max="15885" width="11.5703125" customWidth="1"/>
    <col min="15886" max="15886" width="0" hidden="1" customWidth="1"/>
    <col min="16133" max="16133" width="4.85546875" customWidth="1"/>
    <col min="16134" max="16134" width="18" customWidth="1"/>
    <col min="16135" max="16135" width="14.28515625" customWidth="1"/>
    <col min="16136" max="16136" width="16.140625" customWidth="1"/>
    <col min="16137" max="16137" width="14.42578125" customWidth="1"/>
    <col min="16138" max="16138" width="11.28515625" customWidth="1"/>
    <col min="16139" max="16139" width="10.85546875" customWidth="1"/>
    <col min="16140" max="16140" width="0" hidden="1" customWidth="1"/>
    <col min="16141" max="16141" width="11.5703125" customWidth="1"/>
    <col min="16142" max="16142" width="0" hidden="1" customWidth="1"/>
  </cols>
  <sheetData>
    <row r="1" spans="1:13" x14ac:dyDescent="0.25">
      <c r="E1" s="61"/>
      <c r="F1" s="61"/>
      <c r="G1" s="700"/>
      <c r="H1" s="61"/>
      <c r="I1" s="61"/>
      <c r="J1" s="61"/>
      <c r="K1" s="61"/>
      <c r="L1" s="61"/>
      <c r="M1" s="61"/>
    </row>
    <row r="2" spans="1:13" x14ac:dyDescent="0.25">
      <c r="E2" s="61"/>
      <c r="F2" s="61"/>
      <c r="G2" s="700"/>
      <c r="H2" s="61"/>
      <c r="I2" s="61"/>
      <c r="L2" s="246"/>
      <c r="M2" s="61"/>
    </row>
    <row r="3" spans="1:13" x14ac:dyDescent="0.25">
      <c r="E3" s="61"/>
      <c r="F3" s="61"/>
      <c r="G3" s="700"/>
      <c r="H3" s="26"/>
      <c r="I3" s="26"/>
      <c r="L3" s="246"/>
    </row>
    <row r="4" spans="1:13" ht="17.100000000000001" customHeight="1" x14ac:dyDescent="0.25">
      <c r="A4" s="757" t="s">
        <v>483</v>
      </c>
      <c r="B4" s="757"/>
      <c r="C4" s="757"/>
      <c r="D4" s="757"/>
      <c r="E4" s="757"/>
      <c r="F4" s="757"/>
      <c r="G4" s="757"/>
      <c r="H4" s="61"/>
      <c r="I4" s="61"/>
      <c r="J4" s="61"/>
      <c r="K4" s="61"/>
      <c r="L4" s="61"/>
      <c r="M4" s="682" t="s">
        <v>587</v>
      </c>
    </row>
    <row r="5" spans="1:13" s="414" customFormat="1" ht="17.100000000000001" customHeight="1" x14ac:dyDescent="0.25">
      <c r="A5" s="518"/>
      <c r="B5" s="518"/>
      <c r="C5" s="518"/>
      <c r="D5" s="518"/>
      <c r="E5" s="518"/>
      <c r="F5" s="696"/>
      <c r="G5" s="701"/>
      <c r="H5" s="61"/>
      <c r="I5" s="61"/>
      <c r="J5" s="61"/>
      <c r="K5" s="61"/>
      <c r="L5" s="61"/>
      <c r="M5" s="26"/>
    </row>
    <row r="6" spans="1:13" ht="17.100000000000001" customHeight="1" x14ac:dyDescent="0.25">
      <c r="A6" s="699" t="s">
        <v>296</v>
      </c>
      <c r="B6" s="61"/>
      <c r="C6" s="61"/>
      <c r="D6" s="61"/>
      <c r="E6" s="63"/>
      <c r="F6" s="63"/>
      <c r="G6" s="700" t="s">
        <v>187</v>
      </c>
      <c r="H6" s="61" t="s">
        <v>583</v>
      </c>
      <c r="I6" s="61"/>
      <c r="J6" s="61"/>
      <c r="K6" s="61"/>
      <c r="L6" s="61"/>
      <c r="M6" s="61"/>
    </row>
    <row r="7" spans="1:13" ht="17.100000000000001" customHeight="1" x14ac:dyDescent="0.25">
      <c r="A7" s="64" t="s">
        <v>23</v>
      </c>
      <c r="B7" s="65" t="s">
        <v>98</v>
      </c>
      <c r="C7" s="379" t="s">
        <v>99</v>
      </c>
      <c r="D7" s="379" t="s">
        <v>99</v>
      </c>
      <c r="E7" s="758" t="s">
        <v>99</v>
      </c>
      <c r="F7" s="759"/>
      <c r="G7" s="759"/>
      <c r="H7" s="758" t="s">
        <v>641</v>
      </c>
      <c r="I7" s="759"/>
      <c r="J7" s="759"/>
      <c r="K7" s="759"/>
      <c r="L7" s="760"/>
      <c r="M7" s="66"/>
    </row>
    <row r="8" spans="1:13" ht="17.100000000000001" customHeight="1" x14ac:dyDescent="0.25">
      <c r="A8" s="67" t="s">
        <v>100</v>
      </c>
      <c r="B8" s="68" t="s">
        <v>101</v>
      </c>
      <c r="C8" s="380" t="s">
        <v>102</v>
      </c>
      <c r="D8" s="380" t="s">
        <v>102</v>
      </c>
      <c r="E8" s="761" t="s">
        <v>103</v>
      </c>
      <c r="F8" s="762"/>
      <c r="G8" s="762"/>
      <c r="H8" s="761" t="s">
        <v>642</v>
      </c>
      <c r="I8" s="762"/>
      <c r="J8" s="762"/>
      <c r="K8" s="762"/>
      <c r="L8" s="763"/>
      <c r="M8" s="69" t="s">
        <v>80</v>
      </c>
    </row>
    <row r="9" spans="1:13" ht="56.25" customHeight="1" x14ac:dyDescent="0.25">
      <c r="A9" s="70"/>
      <c r="B9" s="71"/>
      <c r="C9" s="386" t="s">
        <v>584</v>
      </c>
      <c r="D9" s="386" t="s">
        <v>585</v>
      </c>
      <c r="E9" s="381" t="s">
        <v>640</v>
      </c>
      <c r="F9" s="381" t="s">
        <v>586</v>
      </c>
      <c r="G9" s="702" t="s">
        <v>645</v>
      </c>
      <c r="H9" s="381" t="s">
        <v>325</v>
      </c>
      <c r="I9" s="381" t="s">
        <v>326</v>
      </c>
      <c r="J9" s="381" t="s">
        <v>327</v>
      </c>
      <c r="K9" s="381" t="s">
        <v>328</v>
      </c>
      <c r="L9" s="381" t="s">
        <v>643</v>
      </c>
      <c r="M9" s="72" t="s">
        <v>294</v>
      </c>
    </row>
    <row r="10" spans="1:13" ht="17.100000000000001" customHeight="1" x14ac:dyDescent="0.25">
      <c r="A10" s="70"/>
      <c r="B10" s="71"/>
      <c r="C10" s="93" t="s">
        <v>324</v>
      </c>
      <c r="D10" s="93" t="s">
        <v>324</v>
      </c>
      <c r="E10" s="93" t="s">
        <v>324</v>
      </c>
      <c r="F10" s="93"/>
      <c r="G10" s="703" t="s">
        <v>324</v>
      </c>
      <c r="H10" s="93" t="s">
        <v>324</v>
      </c>
      <c r="I10" s="93" t="s">
        <v>324</v>
      </c>
      <c r="J10" s="93" t="s">
        <v>324</v>
      </c>
      <c r="K10" s="93" t="s">
        <v>324</v>
      </c>
      <c r="L10" s="93" t="s">
        <v>324</v>
      </c>
      <c r="M10" s="72"/>
    </row>
    <row r="11" spans="1:13" ht="17.100000000000001" customHeight="1" x14ac:dyDescent="0.25">
      <c r="A11" s="73">
        <v>1</v>
      </c>
      <c r="B11" s="73">
        <v>2</v>
      </c>
      <c r="C11" s="73">
        <v>3</v>
      </c>
      <c r="D11" s="73">
        <v>4</v>
      </c>
      <c r="E11" s="234">
        <v>5</v>
      </c>
      <c r="F11" s="234">
        <v>6</v>
      </c>
      <c r="G11" s="704">
        <v>7</v>
      </c>
      <c r="H11" s="113">
        <v>8</v>
      </c>
      <c r="I11" s="113">
        <v>9</v>
      </c>
      <c r="J11" s="113">
        <v>10</v>
      </c>
      <c r="K11" s="113">
        <v>11</v>
      </c>
      <c r="L11" s="113" t="s">
        <v>644</v>
      </c>
      <c r="M11" s="113">
        <v>13</v>
      </c>
    </row>
    <row r="12" spans="1:13" ht="9" customHeight="1" x14ac:dyDescent="0.25">
      <c r="A12" s="76"/>
      <c r="B12" s="77"/>
      <c r="C12" s="92"/>
      <c r="D12" s="92"/>
      <c r="E12" s="78"/>
      <c r="F12" s="78"/>
      <c r="G12" s="705"/>
      <c r="H12" s="79"/>
      <c r="I12" s="79"/>
      <c r="J12" s="79"/>
      <c r="K12" s="79"/>
      <c r="L12" s="79"/>
      <c r="M12" s="79"/>
    </row>
    <row r="13" spans="1:13" ht="17.100000000000001" customHeight="1" x14ac:dyDescent="0.25">
      <c r="A13" s="80"/>
      <c r="B13" s="79" t="s">
        <v>106</v>
      </c>
      <c r="C13" s="81"/>
      <c r="D13" s="81"/>
      <c r="E13" s="81"/>
      <c r="F13" s="81"/>
      <c r="G13" s="706"/>
      <c r="H13" s="79"/>
      <c r="I13" s="79"/>
      <c r="J13" s="79"/>
      <c r="K13" s="79"/>
      <c r="L13" s="79"/>
      <c r="M13" s="79"/>
    </row>
    <row r="14" spans="1:13" ht="17.100000000000001" customHeight="1" x14ac:dyDescent="0.25">
      <c r="A14" s="82">
        <v>1</v>
      </c>
      <c r="B14" s="83" t="s">
        <v>107</v>
      </c>
      <c r="C14" s="81"/>
      <c r="D14" s="81"/>
      <c r="E14" s="81"/>
      <c r="F14" s="81"/>
      <c r="G14" s="706"/>
      <c r="H14" s="79"/>
      <c r="I14" s="79"/>
      <c r="J14" s="79"/>
      <c r="K14" s="79"/>
      <c r="L14" s="81"/>
      <c r="M14" s="79"/>
    </row>
    <row r="15" spans="1:13" ht="17.100000000000001" customHeight="1" x14ac:dyDescent="0.25">
      <c r="A15" s="82"/>
      <c r="B15" s="95" t="s">
        <v>117</v>
      </c>
      <c r="C15" s="445"/>
      <c r="D15" s="445"/>
      <c r="E15" s="445"/>
      <c r="F15" s="445"/>
      <c r="G15" s="707">
        <f>+E15+F15</f>
        <v>0</v>
      </c>
      <c r="H15" s="445"/>
      <c r="I15" s="445"/>
      <c r="J15" s="445"/>
      <c r="K15" s="445"/>
      <c r="L15" s="247">
        <f>H15+I15+J15+K15</f>
        <v>0</v>
      </c>
      <c r="M15" s="445"/>
    </row>
    <row r="16" spans="1:13" ht="17.100000000000001" customHeight="1" x14ac:dyDescent="0.25">
      <c r="A16" s="82"/>
      <c r="B16" s="95" t="s">
        <v>112</v>
      </c>
      <c r="C16" s="445"/>
      <c r="D16" s="445"/>
      <c r="E16" s="445"/>
      <c r="F16" s="445"/>
      <c r="G16" s="707">
        <f t="shared" ref="G16:G24" si="0">+E16+F16</f>
        <v>0</v>
      </c>
      <c r="H16" s="445"/>
      <c r="I16" s="445"/>
      <c r="J16" s="445"/>
      <c r="K16" s="445"/>
      <c r="L16" s="247">
        <f t="shared" ref="L16:L24" si="1">H16+I16+J16+K16</f>
        <v>0</v>
      </c>
      <c r="M16" s="445"/>
    </row>
    <row r="17" spans="1:13" ht="17.100000000000001" customHeight="1" x14ac:dyDescent="0.25">
      <c r="A17" s="82"/>
      <c r="B17" s="96" t="s">
        <v>113</v>
      </c>
      <c r="C17" s="445"/>
      <c r="D17" s="445"/>
      <c r="E17" s="445"/>
      <c r="F17" s="445"/>
      <c r="G17" s="707">
        <f t="shared" si="0"/>
        <v>0</v>
      </c>
      <c r="H17" s="445"/>
      <c r="I17" s="445"/>
      <c r="J17" s="445"/>
      <c r="K17" s="445"/>
      <c r="L17" s="247">
        <f t="shared" si="1"/>
        <v>0</v>
      </c>
      <c r="M17" s="445"/>
    </row>
    <row r="18" spans="1:13" ht="17.100000000000001" customHeight="1" x14ac:dyDescent="0.25">
      <c r="A18" s="82"/>
      <c r="B18" s="96" t="s">
        <v>360</v>
      </c>
      <c r="C18" s="445"/>
      <c r="D18" s="445"/>
      <c r="E18" s="445"/>
      <c r="F18" s="445"/>
      <c r="G18" s="707">
        <f t="shared" si="0"/>
        <v>0</v>
      </c>
      <c r="H18" s="445"/>
      <c r="I18" s="445"/>
      <c r="J18" s="445"/>
      <c r="K18" s="445"/>
      <c r="L18" s="247">
        <f t="shared" si="1"/>
        <v>0</v>
      </c>
      <c r="M18" s="445"/>
    </row>
    <row r="19" spans="1:13" ht="17.100000000000001" customHeight="1" x14ac:dyDescent="0.25">
      <c r="A19" s="82"/>
      <c r="B19" s="96" t="s">
        <v>114</v>
      </c>
      <c r="C19" s="445"/>
      <c r="D19" s="445"/>
      <c r="E19" s="445"/>
      <c r="F19" s="445"/>
      <c r="G19" s="707">
        <f t="shared" si="0"/>
        <v>0</v>
      </c>
      <c r="H19" s="445"/>
      <c r="I19" s="445"/>
      <c r="J19" s="445"/>
      <c r="K19" s="445"/>
      <c r="L19" s="247">
        <f t="shared" si="1"/>
        <v>0</v>
      </c>
      <c r="M19" s="445"/>
    </row>
    <row r="20" spans="1:13" ht="17.100000000000001" customHeight="1" x14ac:dyDescent="0.25">
      <c r="A20" s="82"/>
      <c r="B20" s="96" t="s">
        <v>115</v>
      </c>
      <c r="C20" s="445"/>
      <c r="D20" s="445"/>
      <c r="E20" s="445"/>
      <c r="F20" s="445"/>
      <c r="G20" s="707">
        <f t="shared" si="0"/>
        <v>0</v>
      </c>
      <c r="H20" s="445"/>
      <c r="I20" s="445"/>
      <c r="J20" s="445"/>
      <c r="K20" s="445"/>
      <c r="L20" s="247">
        <f t="shared" si="1"/>
        <v>0</v>
      </c>
      <c r="M20" s="445"/>
    </row>
    <row r="21" spans="1:13" ht="17.100000000000001" customHeight="1" x14ac:dyDescent="0.25">
      <c r="A21" s="82"/>
      <c r="B21" s="96" t="s">
        <v>361</v>
      </c>
      <c r="C21" s="445"/>
      <c r="D21" s="445"/>
      <c r="E21" s="445"/>
      <c r="F21" s="445"/>
      <c r="G21" s="707">
        <f t="shared" si="0"/>
        <v>0</v>
      </c>
      <c r="H21" s="445"/>
      <c r="I21" s="445"/>
      <c r="J21" s="445"/>
      <c r="K21" s="445"/>
      <c r="L21" s="247">
        <f t="shared" si="1"/>
        <v>0</v>
      </c>
      <c r="M21" s="445"/>
    </row>
    <row r="22" spans="1:13" s="414" customFormat="1" ht="17.100000000000001" customHeight="1" x14ac:dyDescent="0.25">
      <c r="A22" s="82"/>
      <c r="B22" s="96" t="s">
        <v>116</v>
      </c>
      <c r="C22" s="445"/>
      <c r="D22" s="445"/>
      <c r="E22" s="445"/>
      <c r="F22" s="445"/>
      <c r="G22" s="707">
        <f t="shared" si="0"/>
        <v>0</v>
      </c>
      <c r="H22" s="445"/>
      <c r="I22" s="445"/>
      <c r="J22" s="445"/>
      <c r="K22" s="445"/>
      <c r="L22" s="247">
        <f t="shared" si="1"/>
        <v>0</v>
      </c>
      <c r="M22" s="445"/>
    </row>
    <row r="23" spans="1:13" s="414" customFormat="1" ht="17.100000000000001" customHeight="1" x14ac:dyDescent="0.25">
      <c r="A23" s="82"/>
      <c r="B23" s="96" t="s">
        <v>359</v>
      </c>
      <c r="C23" s="445"/>
      <c r="D23" s="445"/>
      <c r="E23" s="445"/>
      <c r="F23" s="445"/>
      <c r="G23" s="707">
        <f t="shared" si="0"/>
        <v>0</v>
      </c>
      <c r="H23" s="445"/>
      <c r="I23" s="445"/>
      <c r="J23" s="445"/>
      <c r="K23" s="445"/>
      <c r="L23" s="247">
        <f t="shared" si="1"/>
        <v>0</v>
      </c>
      <c r="M23" s="445"/>
    </row>
    <row r="24" spans="1:13" ht="17.100000000000001" customHeight="1" x14ac:dyDescent="0.25">
      <c r="A24" s="82"/>
      <c r="B24" s="96" t="s">
        <v>590</v>
      </c>
      <c r="C24" s="445"/>
      <c r="D24" s="445"/>
      <c r="E24" s="445"/>
      <c r="F24" s="445"/>
      <c r="G24" s="707">
        <f t="shared" si="0"/>
        <v>0</v>
      </c>
      <c r="H24" s="445"/>
      <c r="I24" s="445"/>
      <c r="J24" s="445"/>
      <c r="K24" s="445"/>
      <c r="L24" s="247">
        <f t="shared" si="1"/>
        <v>0</v>
      </c>
      <c r="M24" s="445"/>
    </row>
    <row r="25" spans="1:13" ht="17.100000000000001" customHeight="1" x14ac:dyDescent="0.25">
      <c r="A25" s="82"/>
      <c r="B25" s="96"/>
      <c r="C25" s="247"/>
      <c r="D25" s="247"/>
      <c r="E25" s="247"/>
      <c r="F25" s="247"/>
      <c r="G25" s="707"/>
      <c r="H25" s="247"/>
      <c r="I25" s="247"/>
      <c r="J25" s="247"/>
      <c r="K25" s="247"/>
      <c r="L25" s="247"/>
      <c r="M25" s="247"/>
    </row>
    <row r="26" spans="1:13" ht="17.100000000000001" customHeight="1" x14ac:dyDescent="0.25">
      <c r="A26" s="82"/>
      <c r="B26" s="226"/>
      <c r="C26" s="227"/>
      <c r="D26" s="227"/>
      <c r="E26" s="227"/>
      <c r="F26" s="227"/>
      <c r="G26" s="706"/>
      <c r="H26" s="227"/>
      <c r="I26" s="227"/>
      <c r="J26" s="227"/>
      <c r="K26" s="227"/>
      <c r="L26" s="227"/>
      <c r="M26" s="227"/>
    </row>
    <row r="27" spans="1:13" ht="17.100000000000001" customHeight="1" x14ac:dyDescent="0.25">
      <c r="A27" s="85"/>
      <c r="B27" s="225"/>
      <c r="C27" s="224">
        <f t="shared" ref="C27" si="2">SUM(C15:C26)</f>
        <v>0</v>
      </c>
      <c r="D27" s="224">
        <f t="shared" ref="D27:M27" si="3">SUM(D15:D26)</f>
        <v>0</v>
      </c>
      <c r="E27" s="224">
        <f t="shared" si="3"/>
        <v>0</v>
      </c>
      <c r="F27" s="224">
        <f t="shared" si="3"/>
        <v>0</v>
      </c>
      <c r="G27" s="224">
        <f t="shared" si="3"/>
        <v>0</v>
      </c>
      <c r="H27" s="224">
        <f t="shared" si="3"/>
        <v>0</v>
      </c>
      <c r="I27" s="224">
        <f t="shared" si="3"/>
        <v>0</v>
      </c>
      <c r="J27" s="224">
        <f t="shared" si="3"/>
        <v>0</v>
      </c>
      <c r="K27" s="224">
        <f t="shared" si="3"/>
        <v>0</v>
      </c>
      <c r="L27" s="224">
        <f t="shared" si="3"/>
        <v>0</v>
      </c>
      <c r="M27" s="224">
        <f t="shared" si="3"/>
        <v>0</v>
      </c>
    </row>
    <row r="28" spans="1:13" ht="17.100000000000001" customHeight="1" x14ac:dyDescent="0.25">
      <c r="A28" s="82">
        <v>2</v>
      </c>
      <c r="B28" s="83" t="s">
        <v>108</v>
      </c>
      <c r="C28" s="84"/>
      <c r="D28" s="84"/>
      <c r="E28" s="84"/>
      <c r="F28" s="84"/>
      <c r="G28" s="708"/>
      <c r="H28" s="84"/>
      <c r="I28" s="84"/>
      <c r="J28" s="84"/>
      <c r="K28" s="84"/>
      <c r="L28" s="84"/>
      <c r="M28" s="84"/>
    </row>
    <row r="29" spans="1:13" ht="17.100000000000001" customHeight="1" x14ac:dyDescent="0.25">
      <c r="A29" s="82"/>
      <c r="B29" s="95" t="s">
        <v>117</v>
      </c>
      <c r="C29" s="445"/>
      <c r="D29" s="445"/>
      <c r="E29" s="445"/>
      <c r="F29" s="445"/>
      <c r="G29" s="707">
        <f>+E29+F29</f>
        <v>0</v>
      </c>
      <c r="H29" s="445"/>
      <c r="I29" s="445"/>
      <c r="J29" s="445"/>
      <c r="K29" s="445"/>
      <c r="L29" s="247">
        <f>H29+I29+J29+K29</f>
        <v>0</v>
      </c>
      <c r="M29" s="445"/>
    </row>
    <row r="30" spans="1:13" ht="17.100000000000001" customHeight="1" x14ac:dyDescent="0.25">
      <c r="A30" s="82"/>
      <c r="B30" s="95" t="s">
        <v>112</v>
      </c>
      <c r="C30" s="445"/>
      <c r="D30" s="445"/>
      <c r="E30" s="445"/>
      <c r="F30" s="445"/>
      <c r="G30" s="707">
        <f t="shared" ref="G30:G38" si="4">+E30+F30</f>
        <v>0</v>
      </c>
      <c r="H30" s="445"/>
      <c r="I30" s="445"/>
      <c r="J30" s="445"/>
      <c r="K30" s="445"/>
      <c r="L30" s="247">
        <f t="shared" ref="L30:L38" si="5">H30+I30+J30+K30</f>
        <v>0</v>
      </c>
      <c r="M30" s="445"/>
    </row>
    <row r="31" spans="1:13" ht="17.100000000000001" customHeight="1" x14ac:dyDescent="0.25">
      <c r="A31" s="82"/>
      <c r="B31" s="96" t="s">
        <v>113</v>
      </c>
      <c r="C31" s="445"/>
      <c r="D31" s="445"/>
      <c r="E31" s="445"/>
      <c r="F31" s="445"/>
      <c r="G31" s="707">
        <f t="shared" si="4"/>
        <v>0</v>
      </c>
      <c r="H31" s="445"/>
      <c r="I31" s="445"/>
      <c r="J31" s="445"/>
      <c r="K31" s="445"/>
      <c r="L31" s="247">
        <f t="shared" si="5"/>
        <v>0</v>
      </c>
      <c r="M31" s="445"/>
    </row>
    <row r="32" spans="1:13" s="414" customFormat="1" ht="17.100000000000001" customHeight="1" x14ac:dyDescent="0.25">
      <c r="A32" s="82"/>
      <c r="B32" s="96" t="s">
        <v>360</v>
      </c>
      <c r="C32" s="445"/>
      <c r="D32" s="445"/>
      <c r="E32" s="445"/>
      <c r="F32" s="445"/>
      <c r="G32" s="707">
        <f t="shared" si="4"/>
        <v>0</v>
      </c>
      <c r="H32" s="445"/>
      <c r="I32" s="445"/>
      <c r="J32" s="445"/>
      <c r="K32" s="445"/>
      <c r="L32" s="247">
        <f t="shared" si="5"/>
        <v>0</v>
      </c>
      <c r="M32" s="445"/>
    </row>
    <row r="33" spans="1:13" ht="17.100000000000001" customHeight="1" x14ac:dyDescent="0.25">
      <c r="A33" s="82"/>
      <c r="B33" s="96" t="s">
        <v>114</v>
      </c>
      <c r="C33" s="445"/>
      <c r="D33" s="445"/>
      <c r="E33" s="445"/>
      <c r="F33" s="445"/>
      <c r="G33" s="707">
        <f t="shared" si="4"/>
        <v>0</v>
      </c>
      <c r="H33" s="445"/>
      <c r="I33" s="445"/>
      <c r="J33" s="445"/>
      <c r="K33" s="445"/>
      <c r="L33" s="247">
        <f t="shared" si="5"/>
        <v>0</v>
      </c>
      <c r="M33" s="445"/>
    </row>
    <row r="34" spans="1:13" ht="17.100000000000001" customHeight="1" x14ac:dyDescent="0.25">
      <c r="A34" s="82"/>
      <c r="B34" s="96" t="s">
        <v>115</v>
      </c>
      <c r="C34" s="445"/>
      <c r="D34" s="445"/>
      <c r="E34" s="445"/>
      <c r="F34" s="445"/>
      <c r="G34" s="707">
        <f t="shared" si="4"/>
        <v>0</v>
      </c>
      <c r="H34" s="445"/>
      <c r="I34" s="445"/>
      <c r="J34" s="445"/>
      <c r="K34" s="445"/>
      <c r="L34" s="247">
        <f t="shared" si="5"/>
        <v>0</v>
      </c>
      <c r="M34" s="445"/>
    </row>
    <row r="35" spans="1:13" ht="17.100000000000001" customHeight="1" x14ac:dyDescent="0.25">
      <c r="A35" s="82"/>
      <c r="B35" s="96" t="s">
        <v>361</v>
      </c>
      <c r="C35" s="445"/>
      <c r="D35" s="445"/>
      <c r="E35" s="445"/>
      <c r="F35" s="445"/>
      <c r="G35" s="707">
        <f t="shared" si="4"/>
        <v>0</v>
      </c>
      <c r="H35" s="445"/>
      <c r="I35" s="445"/>
      <c r="J35" s="445"/>
      <c r="K35" s="445"/>
      <c r="L35" s="247">
        <f t="shared" si="5"/>
        <v>0</v>
      </c>
      <c r="M35" s="445"/>
    </row>
    <row r="36" spans="1:13" ht="17.100000000000001" customHeight="1" x14ac:dyDescent="0.25">
      <c r="A36" s="82"/>
      <c r="B36" s="96" t="s">
        <v>116</v>
      </c>
      <c r="C36" s="445"/>
      <c r="D36" s="445"/>
      <c r="E36" s="445"/>
      <c r="F36" s="445"/>
      <c r="G36" s="707">
        <f t="shared" si="4"/>
        <v>0</v>
      </c>
      <c r="H36" s="445"/>
      <c r="I36" s="445"/>
      <c r="J36" s="445"/>
      <c r="K36" s="445"/>
      <c r="L36" s="247">
        <f t="shared" si="5"/>
        <v>0</v>
      </c>
      <c r="M36" s="445"/>
    </row>
    <row r="37" spans="1:13" s="414" customFormat="1" ht="17.100000000000001" customHeight="1" x14ac:dyDescent="0.25">
      <c r="A37" s="82"/>
      <c r="B37" s="96" t="s">
        <v>359</v>
      </c>
      <c r="C37" s="445"/>
      <c r="D37" s="445"/>
      <c r="E37" s="445"/>
      <c r="F37" s="445"/>
      <c r="G37" s="707">
        <f t="shared" si="4"/>
        <v>0</v>
      </c>
      <c r="H37" s="445"/>
      <c r="I37" s="445"/>
      <c r="J37" s="445"/>
      <c r="K37" s="445"/>
      <c r="L37" s="247">
        <f t="shared" si="5"/>
        <v>0</v>
      </c>
      <c r="M37" s="445"/>
    </row>
    <row r="38" spans="1:13" ht="17.100000000000001" customHeight="1" x14ac:dyDescent="0.25">
      <c r="A38" s="82"/>
      <c r="B38" s="96" t="s">
        <v>590</v>
      </c>
      <c r="C38" s="445"/>
      <c r="D38" s="445"/>
      <c r="E38" s="445"/>
      <c r="F38" s="445"/>
      <c r="G38" s="707">
        <f t="shared" si="4"/>
        <v>0</v>
      </c>
      <c r="H38" s="445"/>
      <c r="I38" s="445"/>
      <c r="J38" s="445"/>
      <c r="K38" s="445"/>
      <c r="L38" s="247">
        <f t="shared" si="5"/>
        <v>0</v>
      </c>
      <c r="M38" s="445"/>
    </row>
    <row r="39" spans="1:13" ht="17.100000000000001" customHeight="1" x14ac:dyDescent="0.25">
      <c r="A39" s="82"/>
      <c r="B39" s="96"/>
      <c r="C39" s="247"/>
      <c r="D39" s="247"/>
      <c r="E39" s="247"/>
      <c r="F39" s="247"/>
      <c r="G39" s="707"/>
      <c r="H39" s="247"/>
      <c r="I39" s="247"/>
      <c r="J39" s="247"/>
      <c r="K39" s="247"/>
      <c r="L39" s="247"/>
      <c r="M39" s="247"/>
    </row>
    <row r="40" spans="1:13" ht="17.100000000000001" customHeight="1" x14ac:dyDescent="0.25">
      <c r="A40" s="82"/>
      <c r="B40" s="226"/>
      <c r="C40" s="227"/>
      <c r="D40" s="227"/>
      <c r="E40" s="227"/>
      <c r="F40" s="227"/>
      <c r="G40" s="706"/>
      <c r="H40" s="227"/>
      <c r="I40" s="227"/>
      <c r="J40" s="227"/>
      <c r="K40" s="227"/>
      <c r="L40" s="227"/>
      <c r="M40" s="227"/>
    </row>
    <row r="41" spans="1:13" ht="17.100000000000001" customHeight="1" x14ac:dyDescent="0.25">
      <c r="A41" s="82"/>
      <c r="B41" s="225"/>
      <c r="C41" s="224">
        <f t="shared" ref="C41" si="6">SUM(C29:C40)</f>
        <v>0</v>
      </c>
      <c r="D41" s="224">
        <f t="shared" ref="D41:M41" si="7">SUM(D29:D40)</f>
        <v>0</v>
      </c>
      <c r="E41" s="224">
        <f t="shared" si="7"/>
        <v>0</v>
      </c>
      <c r="F41" s="224">
        <f t="shared" si="7"/>
        <v>0</v>
      </c>
      <c r="G41" s="224">
        <f t="shared" si="7"/>
        <v>0</v>
      </c>
      <c r="H41" s="224">
        <f t="shared" si="7"/>
        <v>0</v>
      </c>
      <c r="I41" s="224">
        <f t="shared" si="7"/>
        <v>0</v>
      </c>
      <c r="J41" s="224">
        <f t="shared" si="7"/>
        <v>0</v>
      </c>
      <c r="K41" s="224">
        <f t="shared" si="7"/>
        <v>0</v>
      </c>
      <c r="L41" s="224">
        <f t="shared" si="7"/>
        <v>0</v>
      </c>
      <c r="M41" s="224">
        <f t="shared" si="7"/>
        <v>0</v>
      </c>
    </row>
    <row r="42" spans="1:13" ht="17.100000000000001" customHeight="1" x14ac:dyDescent="0.25">
      <c r="A42" s="82">
        <v>3</v>
      </c>
      <c r="B42" s="83" t="s">
        <v>109</v>
      </c>
      <c r="C42" s="84"/>
      <c r="D42" s="84"/>
      <c r="E42" s="84"/>
      <c r="F42" s="84"/>
      <c r="G42" s="708"/>
      <c r="H42" s="84"/>
      <c r="I42" s="84"/>
      <c r="J42" s="84"/>
      <c r="K42" s="84"/>
      <c r="L42" s="84"/>
      <c r="M42" s="84"/>
    </row>
    <row r="43" spans="1:13" ht="17.100000000000001" customHeight="1" x14ac:dyDescent="0.25">
      <c r="A43" s="82"/>
      <c r="B43" s="95" t="s">
        <v>117</v>
      </c>
      <c r="C43" s="445"/>
      <c r="D43" s="445"/>
      <c r="E43" s="445"/>
      <c r="F43" s="445"/>
      <c r="G43" s="707">
        <f>+E43+F43</f>
        <v>0</v>
      </c>
      <c r="H43" s="445"/>
      <c r="I43" s="445"/>
      <c r="J43" s="445"/>
      <c r="K43" s="445"/>
      <c r="L43" s="247">
        <f>H43+I43+J43+K43</f>
        <v>0</v>
      </c>
      <c r="M43" s="445"/>
    </row>
    <row r="44" spans="1:13" ht="17.100000000000001" customHeight="1" x14ac:dyDescent="0.25">
      <c r="A44" s="82"/>
      <c r="B44" s="95" t="s">
        <v>112</v>
      </c>
      <c r="C44" s="445"/>
      <c r="D44" s="445"/>
      <c r="E44" s="445"/>
      <c r="F44" s="445"/>
      <c r="G44" s="707">
        <f t="shared" ref="G44:G52" si="8">+E44+F44</f>
        <v>0</v>
      </c>
      <c r="H44" s="445"/>
      <c r="I44" s="445"/>
      <c r="J44" s="445"/>
      <c r="K44" s="445"/>
      <c r="L44" s="247">
        <f t="shared" ref="L44:L52" si="9">H44+I44+J44+K44</f>
        <v>0</v>
      </c>
      <c r="M44" s="445"/>
    </row>
    <row r="45" spans="1:13" ht="17.100000000000001" customHeight="1" x14ac:dyDescent="0.25">
      <c r="A45" s="82"/>
      <c r="B45" s="96" t="s">
        <v>113</v>
      </c>
      <c r="C45" s="445"/>
      <c r="D45" s="445"/>
      <c r="E45" s="445"/>
      <c r="F45" s="445"/>
      <c r="G45" s="707">
        <f t="shared" si="8"/>
        <v>0</v>
      </c>
      <c r="H45" s="445"/>
      <c r="I45" s="445"/>
      <c r="J45" s="445"/>
      <c r="K45" s="445"/>
      <c r="L45" s="247">
        <f t="shared" si="9"/>
        <v>0</v>
      </c>
      <c r="M45" s="445"/>
    </row>
    <row r="46" spans="1:13" ht="17.100000000000001" customHeight="1" x14ac:dyDescent="0.25">
      <c r="A46" s="82"/>
      <c r="B46" s="96" t="s">
        <v>360</v>
      </c>
      <c r="C46" s="445"/>
      <c r="D46" s="445"/>
      <c r="E46" s="445"/>
      <c r="F46" s="445"/>
      <c r="G46" s="707">
        <f t="shared" si="8"/>
        <v>0</v>
      </c>
      <c r="H46" s="445"/>
      <c r="I46" s="445"/>
      <c r="J46" s="445"/>
      <c r="K46" s="445"/>
      <c r="L46" s="247">
        <f t="shared" si="9"/>
        <v>0</v>
      </c>
      <c r="M46" s="445"/>
    </row>
    <row r="47" spans="1:13" ht="17.100000000000001" customHeight="1" x14ac:dyDescent="0.25">
      <c r="A47" s="82"/>
      <c r="B47" s="96" t="s">
        <v>114</v>
      </c>
      <c r="C47" s="445"/>
      <c r="D47" s="445"/>
      <c r="E47" s="445"/>
      <c r="F47" s="445"/>
      <c r="G47" s="707">
        <f t="shared" si="8"/>
        <v>0</v>
      </c>
      <c r="H47" s="445"/>
      <c r="I47" s="445"/>
      <c r="J47" s="445"/>
      <c r="K47" s="445"/>
      <c r="L47" s="247">
        <f t="shared" si="9"/>
        <v>0</v>
      </c>
      <c r="M47" s="445"/>
    </row>
    <row r="48" spans="1:13" ht="17.100000000000001" customHeight="1" x14ac:dyDescent="0.25">
      <c r="A48" s="82"/>
      <c r="B48" s="96" t="s">
        <v>115</v>
      </c>
      <c r="C48" s="445"/>
      <c r="D48" s="445"/>
      <c r="E48" s="445"/>
      <c r="F48" s="445"/>
      <c r="G48" s="707">
        <f t="shared" si="8"/>
        <v>0</v>
      </c>
      <c r="H48" s="445"/>
      <c r="I48" s="445"/>
      <c r="J48" s="445"/>
      <c r="K48" s="445"/>
      <c r="L48" s="247">
        <f t="shared" si="9"/>
        <v>0</v>
      </c>
      <c r="M48" s="445"/>
    </row>
    <row r="49" spans="1:13" ht="17.100000000000001" customHeight="1" x14ac:dyDescent="0.25">
      <c r="A49" s="82"/>
      <c r="B49" s="96" t="s">
        <v>361</v>
      </c>
      <c r="C49" s="445"/>
      <c r="D49" s="445"/>
      <c r="E49" s="445"/>
      <c r="F49" s="445"/>
      <c r="G49" s="707">
        <f t="shared" si="8"/>
        <v>0</v>
      </c>
      <c r="H49" s="445"/>
      <c r="I49" s="445"/>
      <c r="J49" s="445"/>
      <c r="K49" s="445"/>
      <c r="L49" s="247">
        <f t="shared" si="9"/>
        <v>0</v>
      </c>
      <c r="M49" s="445"/>
    </row>
    <row r="50" spans="1:13" s="414" customFormat="1" ht="17.100000000000001" customHeight="1" x14ac:dyDescent="0.25">
      <c r="A50" s="82"/>
      <c r="B50" s="96" t="s">
        <v>116</v>
      </c>
      <c r="C50" s="445"/>
      <c r="D50" s="445"/>
      <c r="E50" s="445"/>
      <c r="F50" s="445"/>
      <c r="G50" s="707">
        <f t="shared" si="8"/>
        <v>0</v>
      </c>
      <c r="H50" s="445"/>
      <c r="I50" s="445"/>
      <c r="J50" s="445"/>
      <c r="K50" s="445"/>
      <c r="L50" s="247">
        <f t="shared" si="9"/>
        <v>0</v>
      </c>
      <c r="M50" s="445"/>
    </row>
    <row r="51" spans="1:13" s="414" customFormat="1" ht="17.100000000000001" customHeight="1" x14ac:dyDescent="0.25">
      <c r="A51" s="82"/>
      <c r="B51" s="96" t="s">
        <v>359</v>
      </c>
      <c r="C51" s="445"/>
      <c r="D51" s="445"/>
      <c r="E51" s="445"/>
      <c r="F51" s="445"/>
      <c r="G51" s="707">
        <f t="shared" si="8"/>
        <v>0</v>
      </c>
      <c r="H51" s="445"/>
      <c r="I51" s="445"/>
      <c r="J51" s="445"/>
      <c r="K51" s="445"/>
      <c r="L51" s="247">
        <f t="shared" si="9"/>
        <v>0</v>
      </c>
      <c r="M51" s="445"/>
    </row>
    <row r="52" spans="1:13" ht="17.100000000000001" customHeight="1" x14ac:dyDescent="0.25">
      <c r="A52" s="82"/>
      <c r="B52" s="96" t="s">
        <v>590</v>
      </c>
      <c r="C52" s="445"/>
      <c r="D52" s="445"/>
      <c r="E52" s="445"/>
      <c r="F52" s="445"/>
      <c r="G52" s="707">
        <f t="shared" si="8"/>
        <v>0</v>
      </c>
      <c r="H52" s="445"/>
      <c r="I52" s="445"/>
      <c r="J52" s="445"/>
      <c r="K52" s="445"/>
      <c r="L52" s="247">
        <f t="shared" si="9"/>
        <v>0</v>
      </c>
      <c r="M52" s="445"/>
    </row>
    <row r="53" spans="1:13" ht="17.100000000000001" customHeight="1" x14ac:dyDescent="0.25">
      <c r="A53" s="82"/>
      <c r="B53" s="96"/>
      <c r="C53" s="247"/>
      <c r="D53" s="247"/>
      <c r="E53" s="247"/>
      <c r="F53" s="247"/>
      <c r="G53" s="707"/>
      <c r="H53" s="247"/>
      <c r="I53" s="247"/>
      <c r="J53" s="247"/>
      <c r="K53" s="247"/>
      <c r="L53" s="247"/>
      <c r="M53" s="247"/>
    </row>
    <row r="54" spans="1:13" ht="17.100000000000001" customHeight="1" x14ac:dyDescent="0.25">
      <c r="A54" s="82"/>
      <c r="B54" s="226"/>
      <c r="C54" s="227"/>
      <c r="D54" s="227"/>
      <c r="E54" s="227"/>
      <c r="F54" s="227"/>
      <c r="G54" s="706"/>
      <c r="H54" s="227"/>
      <c r="I54" s="227"/>
      <c r="J54" s="227"/>
      <c r="K54" s="227"/>
      <c r="L54" s="227"/>
      <c r="M54" s="227"/>
    </row>
    <row r="55" spans="1:13" ht="17.100000000000001" customHeight="1" x14ac:dyDescent="0.25">
      <c r="A55" s="82"/>
      <c r="B55" s="225"/>
      <c r="C55" s="224">
        <f t="shared" ref="C55" si="10">SUM(C43:C54)</f>
        <v>0</v>
      </c>
      <c r="D55" s="224">
        <f t="shared" ref="D55:M55" si="11">SUM(D43:D54)</f>
        <v>0</v>
      </c>
      <c r="E55" s="224">
        <f t="shared" si="11"/>
        <v>0</v>
      </c>
      <c r="F55" s="224">
        <f t="shared" si="11"/>
        <v>0</v>
      </c>
      <c r="G55" s="224">
        <f t="shared" si="11"/>
        <v>0</v>
      </c>
      <c r="H55" s="224">
        <f t="shared" si="11"/>
        <v>0</v>
      </c>
      <c r="I55" s="224">
        <f t="shared" si="11"/>
        <v>0</v>
      </c>
      <c r="J55" s="224">
        <f t="shared" si="11"/>
        <v>0</v>
      </c>
      <c r="K55" s="224">
        <f t="shared" si="11"/>
        <v>0</v>
      </c>
      <c r="L55" s="224">
        <f t="shared" si="11"/>
        <v>0</v>
      </c>
      <c r="M55" s="224">
        <f t="shared" si="11"/>
        <v>0</v>
      </c>
    </row>
    <row r="56" spans="1:13" s="414" customFormat="1" ht="17.100000000000001" customHeight="1" x14ac:dyDescent="0.25">
      <c r="A56" s="82"/>
      <c r="B56"/>
      <c r="C56"/>
      <c r="D56"/>
      <c r="E56"/>
      <c r="F56" s="609"/>
      <c r="G56" s="709">
        <v>9</v>
      </c>
      <c r="H56"/>
      <c r="I56"/>
      <c r="J56"/>
      <c r="K56" s="609"/>
      <c r="L56"/>
      <c r="M56"/>
    </row>
    <row r="57" spans="1:13" ht="17.100000000000001" customHeight="1" x14ac:dyDescent="0.25">
      <c r="A57" s="82">
        <v>4</v>
      </c>
      <c r="B57" s="83" t="s">
        <v>110</v>
      </c>
      <c r="C57" s="84"/>
      <c r="D57" s="84"/>
      <c r="E57" s="84"/>
      <c r="F57" s="84"/>
      <c r="G57" s="708"/>
      <c r="H57" s="84"/>
      <c r="I57" s="84"/>
      <c r="J57" s="84"/>
      <c r="K57" s="84"/>
      <c r="L57" s="84"/>
      <c r="M57" s="84"/>
    </row>
    <row r="58" spans="1:13" ht="17.100000000000001" customHeight="1" x14ac:dyDescent="0.25">
      <c r="A58" s="82"/>
      <c r="B58" s="95" t="s">
        <v>117</v>
      </c>
      <c r="C58" s="445"/>
      <c r="D58" s="445"/>
      <c r="E58" s="445"/>
      <c r="F58" s="445"/>
      <c r="G58" s="707">
        <f>+E58+F58</f>
        <v>0</v>
      </c>
      <c r="H58" s="445"/>
      <c r="I58" s="445"/>
      <c r="J58" s="445"/>
      <c r="K58" s="445"/>
      <c r="L58" s="247">
        <f>H58+I58+J58+K58</f>
        <v>0</v>
      </c>
      <c r="M58" s="445"/>
    </row>
    <row r="59" spans="1:13" ht="17.100000000000001" customHeight="1" x14ac:dyDescent="0.25">
      <c r="A59" s="82"/>
      <c r="B59" s="95" t="s">
        <v>112</v>
      </c>
      <c r="C59" s="445"/>
      <c r="D59" s="445"/>
      <c r="E59" s="445"/>
      <c r="F59" s="445"/>
      <c r="G59" s="707">
        <f t="shared" ref="G59:G67" si="12">+E59+F59</f>
        <v>0</v>
      </c>
      <c r="H59" s="445"/>
      <c r="I59" s="445"/>
      <c r="J59" s="445"/>
      <c r="K59" s="445"/>
      <c r="L59" s="247">
        <f t="shared" ref="L59:L67" si="13">H59+I59+J59+K59</f>
        <v>0</v>
      </c>
      <c r="M59" s="445"/>
    </row>
    <row r="60" spans="1:13" ht="17.100000000000001" customHeight="1" x14ac:dyDescent="0.25">
      <c r="A60" s="82"/>
      <c r="B60" s="96" t="s">
        <v>113</v>
      </c>
      <c r="C60" s="445"/>
      <c r="D60" s="445"/>
      <c r="E60" s="445"/>
      <c r="F60" s="445"/>
      <c r="G60" s="707">
        <f t="shared" si="12"/>
        <v>0</v>
      </c>
      <c r="H60" s="445"/>
      <c r="I60" s="445"/>
      <c r="J60" s="445"/>
      <c r="K60" s="445"/>
      <c r="L60" s="247">
        <f t="shared" si="13"/>
        <v>0</v>
      </c>
      <c r="M60" s="445"/>
    </row>
    <row r="61" spans="1:13" s="414" customFormat="1" ht="17.100000000000001" customHeight="1" x14ac:dyDescent="0.25">
      <c r="A61" s="82"/>
      <c r="B61" s="96" t="s">
        <v>360</v>
      </c>
      <c r="C61" s="445"/>
      <c r="D61" s="445"/>
      <c r="E61" s="445"/>
      <c r="F61" s="445"/>
      <c r="G61" s="707">
        <f t="shared" si="12"/>
        <v>0</v>
      </c>
      <c r="H61" s="445"/>
      <c r="I61" s="445"/>
      <c r="J61" s="445"/>
      <c r="K61" s="445"/>
      <c r="L61" s="247">
        <f t="shared" si="13"/>
        <v>0</v>
      </c>
      <c r="M61" s="445"/>
    </row>
    <row r="62" spans="1:13" ht="17.100000000000001" customHeight="1" x14ac:dyDescent="0.25">
      <c r="A62" s="82"/>
      <c r="B62" s="96" t="s">
        <v>114</v>
      </c>
      <c r="C62" s="445"/>
      <c r="D62" s="445"/>
      <c r="E62" s="445"/>
      <c r="F62" s="445"/>
      <c r="G62" s="707">
        <f t="shared" si="12"/>
        <v>0</v>
      </c>
      <c r="H62" s="445"/>
      <c r="I62" s="445"/>
      <c r="J62" s="445"/>
      <c r="K62" s="445"/>
      <c r="L62" s="247">
        <f t="shared" si="13"/>
        <v>0</v>
      </c>
      <c r="M62" s="445"/>
    </row>
    <row r="63" spans="1:13" ht="17.100000000000001" customHeight="1" x14ac:dyDescent="0.25">
      <c r="A63" s="82"/>
      <c r="B63" s="96" t="s">
        <v>115</v>
      </c>
      <c r="C63" s="445"/>
      <c r="D63" s="445"/>
      <c r="E63" s="445"/>
      <c r="F63" s="445"/>
      <c r="G63" s="707">
        <f t="shared" si="12"/>
        <v>0</v>
      </c>
      <c r="H63" s="445"/>
      <c r="I63" s="445"/>
      <c r="J63" s="445"/>
      <c r="K63" s="445"/>
      <c r="L63" s="247">
        <f t="shared" si="13"/>
        <v>0</v>
      </c>
      <c r="M63" s="445"/>
    </row>
    <row r="64" spans="1:13" s="414" customFormat="1" ht="17.100000000000001" customHeight="1" x14ac:dyDescent="0.25">
      <c r="A64" s="82"/>
      <c r="B64" s="96" t="s">
        <v>361</v>
      </c>
      <c r="C64" s="445"/>
      <c r="D64" s="445"/>
      <c r="E64" s="445"/>
      <c r="F64" s="445"/>
      <c r="G64" s="707">
        <f t="shared" si="12"/>
        <v>0</v>
      </c>
      <c r="H64" s="445"/>
      <c r="I64" s="445"/>
      <c r="J64" s="445"/>
      <c r="K64" s="445"/>
      <c r="L64" s="247">
        <f t="shared" si="13"/>
        <v>0</v>
      </c>
      <c r="M64" s="445"/>
    </row>
    <row r="65" spans="1:13" ht="17.100000000000001" customHeight="1" x14ac:dyDescent="0.25">
      <c r="A65" s="82"/>
      <c r="B65" s="96" t="s">
        <v>116</v>
      </c>
      <c r="C65" s="445"/>
      <c r="D65" s="445"/>
      <c r="E65" s="445"/>
      <c r="F65" s="445"/>
      <c r="G65" s="707">
        <f t="shared" si="12"/>
        <v>0</v>
      </c>
      <c r="H65" s="445"/>
      <c r="I65" s="445"/>
      <c r="J65" s="445"/>
      <c r="K65" s="445"/>
      <c r="L65" s="247">
        <f t="shared" si="13"/>
        <v>0</v>
      </c>
      <c r="M65" s="445"/>
    </row>
    <row r="66" spans="1:13" ht="17.100000000000001" customHeight="1" x14ac:dyDescent="0.25">
      <c r="A66" s="82"/>
      <c r="B66" s="96" t="s">
        <v>359</v>
      </c>
      <c r="C66" s="445"/>
      <c r="D66" s="445"/>
      <c r="E66" s="445"/>
      <c r="F66" s="445"/>
      <c r="G66" s="707">
        <f t="shared" si="12"/>
        <v>0</v>
      </c>
      <c r="H66" s="445"/>
      <c r="I66" s="445"/>
      <c r="J66" s="445"/>
      <c r="K66" s="445"/>
      <c r="L66" s="247">
        <f t="shared" si="13"/>
        <v>0</v>
      </c>
      <c r="M66" s="445"/>
    </row>
    <row r="67" spans="1:13" ht="17.100000000000001" customHeight="1" x14ac:dyDescent="0.25">
      <c r="A67" s="82"/>
      <c r="B67" s="96" t="s">
        <v>590</v>
      </c>
      <c r="C67" s="445"/>
      <c r="D67" s="445"/>
      <c r="E67" s="445"/>
      <c r="F67" s="445"/>
      <c r="G67" s="707">
        <f t="shared" si="12"/>
        <v>0</v>
      </c>
      <c r="H67" s="445"/>
      <c r="I67" s="445"/>
      <c r="J67" s="445"/>
      <c r="K67" s="445"/>
      <c r="L67" s="247">
        <f t="shared" si="13"/>
        <v>0</v>
      </c>
      <c r="M67" s="445"/>
    </row>
    <row r="68" spans="1:13" ht="17.100000000000001" customHeight="1" x14ac:dyDescent="0.25">
      <c r="A68" s="82"/>
      <c r="B68" s="96"/>
      <c r="C68" s="247"/>
      <c r="D68" s="247"/>
      <c r="E68" s="247"/>
      <c r="F68" s="247"/>
      <c r="G68" s="707"/>
      <c r="H68" s="247"/>
      <c r="I68" s="247"/>
      <c r="J68" s="247"/>
      <c r="K68" s="247"/>
      <c r="L68" s="247"/>
      <c r="M68" s="247"/>
    </row>
    <row r="69" spans="1:13" ht="17.100000000000001" customHeight="1" x14ac:dyDescent="0.25">
      <c r="A69" s="82"/>
      <c r="B69" s="226"/>
      <c r="C69" s="227"/>
      <c r="D69" s="227"/>
      <c r="E69" s="227"/>
      <c r="F69" s="227"/>
      <c r="G69" s="706"/>
      <c r="H69" s="227"/>
      <c r="I69" s="227"/>
      <c r="J69" s="227"/>
      <c r="K69" s="227"/>
      <c r="L69" s="227"/>
      <c r="M69" s="227"/>
    </row>
    <row r="70" spans="1:13" ht="17.100000000000001" customHeight="1" x14ac:dyDescent="0.25">
      <c r="A70" s="82"/>
      <c r="B70" s="225"/>
      <c r="C70" s="224">
        <f t="shared" ref="C70" si="14">SUM(C58:C69)</f>
        <v>0</v>
      </c>
      <c r="D70" s="224">
        <f t="shared" ref="D70:M70" si="15">SUM(D58:D69)</f>
        <v>0</v>
      </c>
      <c r="E70" s="224">
        <f t="shared" si="15"/>
        <v>0</v>
      </c>
      <c r="F70" s="224">
        <f t="shared" si="15"/>
        <v>0</v>
      </c>
      <c r="G70" s="224">
        <f t="shared" si="15"/>
        <v>0</v>
      </c>
      <c r="H70" s="224">
        <f t="shared" si="15"/>
        <v>0</v>
      </c>
      <c r="I70" s="224">
        <f t="shared" si="15"/>
        <v>0</v>
      </c>
      <c r="J70" s="224">
        <f t="shared" si="15"/>
        <v>0</v>
      </c>
      <c r="K70" s="224">
        <f t="shared" si="15"/>
        <v>0</v>
      </c>
      <c r="L70" s="224">
        <f t="shared" si="15"/>
        <v>0</v>
      </c>
      <c r="M70" s="224">
        <f t="shared" si="15"/>
        <v>0</v>
      </c>
    </row>
    <row r="71" spans="1:13" ht="17.100000000000001" customHeight="1" x14ac:dyDescent="0.25">
      <c r="A71" s="82">
        <v>5</v>
      </c>
      <c r="B71" s="83" t="s">
        <v>111</v>
      </c>
      <c r="C71" s="84"/>
      <c r="D71" s="84"/>
      <c r="E71" s="84"/>
      <c r="F71" s="84"/>
      <c r="G71" s="708"/>
      <c r="H71" s="84"/>
      <c r="I71" s="84"/>
      <c r="J71" s="84"/>
      <c r="K71" s="84"/>
      <c r="L71" s="84"/>
      <c r="M71" s="84"/>
    </row>
    <row r="72" spans="1:13" ht="17.100000000000001" customHeight="1" x14ac:dyDescent="0.25">
      <c r="A72" s="82"/>
      <c r="B72" s="95" t="s">
        <v>117</v>
      </c>
      <c r="C72" s="445"/>
      <c r="D72" s="445"/>
      <c r="E72" s="445"/>
      <c r="F72" s="445"/>
      <c r="G72" s="707">
        <f>+E72+F72</f>
        <v>0</v>
      </c>
      <c r="H72" s="445"/>
      <c r="I72" s="445"/>
      <c r="J72" s="445"/>
      <c r="K72" s="445"/>
      <c r="L72" s="247">
        <f>H72+I72+J72+K72</f>
        <v>0</v>
      </c>
      <c r="M72" s="445"/>
    </row>
    <row r="73" spans="1:13" ht="17.100000000000001" customHeight="1" x14ac:dyDescent="0.25">
      <c r="A73" s="82"/>
      <c r="B73" s="95" t="s">
        <v>112</v>
      </c>
      <c r="C73" s="445"/>
      <c r="D73" s="445"/>
      <c r="E73" s="445"/>
      <c r="F73" s="445"/>
      <c r="G73" s="707">
        <f t="shared" ref="G73:G81" si="16">+E73+F73</f>
        <v>0</v>
      </c>
      <c r="H73" s="445"/>
      <c r="I73" s="445"/>
      <c r="J73" s="445"/>
      <c r="K73" s="445"/>
      <c r="L73" s="247">
        <f t="shared" ref="L73:L81" si="17">H73+I73+J73+K73</f>
        <v>0</v>
      </c>
      <c r="M73" s="445"/>
    </row>
    <row r="74" spans="1:13" ht="17.100000000000001" customHeight="1" x14ac:dyDescent="0.25">
      <c r="A74" s="82"/>
      <c r="B74" s="96" t="s">
        <v>113</v>
      </c>
      <c r="C74" s="445"/>
      <c r="D74" s="445"/>
      <c r="E74" s="445"/>
      <c r="F74" s="445"/>
      <c r="G74" s="707">
        <f t="shared" si="16"/>
        <v>0</v>
      </c>
      <c r="H74" s="445"/>
      <c r="I74" s="445"/>
      <c r="J74" s="445"/>
      <c r="K74" s="445"/>
      <c r="L74" s="247">
        <f t="shared" si="17"/>
        <v>0</v>
      </c>
      <c r="M74" s="445"/>
    </row>
    <row r="75" spans="1:13" ht="17.100000000000001" customHeight="1" x14ac:dyDescent="0.25">
      <c r="A75" s="82"/>
      <c r="B75" s="96" t="s">
        <v>360</v>
      </c>
      <c r="C75" s="445"/>
      <c r="D75" s="445"/>
      <c r="E75" s="445"/>
      <c r="F75" s="445"/>
      <c r="G75" s="707">
        <f t="shared" si="16"/>
        <v>0</v>
      </c>
      <c r="H75" s="445"/>
      <c r="I75" s="445"/>
      <c r="J75" s="445"/>
      <c r="K75" s="445"/>
      <c r="L75" s="247">
        <f t="shared" si="17"/>
        <v>0</v>
      </c>
      <c r="M75" s="445"/>
    </row>
    <row r="76" spans="1:13" ht="17.100000000000001" customHeight="1" x14ac:dyDescent="0.25">
      <c r="A76" s="82"/>
      <c r="B76" s="96" t="s">
        <v>114</v>
      </c>
      <c r="C76" s="445"/>
      <c r="D76" s="445"/>
      <c r="E76" s="445"/>
      <c r="F76" s="445"/>
      <c r="G76" s="707">
        <f t="shared" si="16"/>
        <v>0</v>
      </c>
      <c r="H76" s="445"/>
      <c r="I76" s="445"/>
      <c r="J76" s="445"/>
      <c r="K76" s="445"/>
      <c r="L76" s="247">
        <f t="shared" si="17"/>
        <v>0</v>
      </c>
      <c r="M76" s="445"/>
    </row>
    <row r="77" spans="1:13" ht="17.100000000000001" customHeight="1" x14ac:dyDescent="0.25">
      <c r="A77" s="82"/>
      <c r="B77" s="96" t="s">
        <v>115</v>
      </c>
      <c r="C77" s="445"/>
      <c r="D77" s="445"/>
      <c r="E77" s="445"/>
      <c r="F77" s="445"/>
      <c r="G77" s="707">
        <f t="shared" si="16"/>
        <v>0</v>
      </c>
      <c r="H77" s="445"/>
      <c r="I77" s="445"/>
      <c r="J77" s="445"/>
      <c r="K77" s="445"/>
      <c r="L77" s="247">
        <f t="shared" si="17"/>
        <v>0</v>
      </c>
      <c r="M77" s="445"/>
    </row>
    <row r="78" spans="1:13" ht="17.100000000000001" customHeight="1" x14ac:dyDescent="0.25">
      <c r="A78" s="82"/>
      <c r="B78" s="96" t="s">
        <v>361</v>
      </c>
      <c r="C78" s="445"/>
      <c r="D78" s="445"/>
      <c r="E78" s="445"/>
      <c r="F78" s="445"/>
      <c r="G78" s="707">
        <f t="shared" si="16"/>
        <v>0</v>
      </c>
      <c r="H78" s="445"/>
      <c r="I78" s="445"/>
      <c r="J78" s="445"/>
      <c r="K78" s="445"/>
      <c r="L78" s="247">
        <f t="shared" si="17"/>
        <v>0</v>
      </c>
      <c r="M78" s="445"/>
    </row>
    <row r="79" spans="1:13" s="414" customFormat="1" ht="17.100000000000001" customHeight="1" x14ac:dyDescent="0.25">
      <c r="A79" s="82"/>
      <c r="B79" s="96" t="s">
        <v>116</v>
      </c>
      <c r="C79" s="445"/>
      <c r="D79" s="445"/>
      <c r="E79" s="445"/>
      <c r="F79" s="445"/>
      <c r="G79" s="707">
        <f t="shared" si="16"/>
        <v>0</v>
      </c>
      <c r="H79" s="445"/>
      <c r="I79" s="445"/>
      <c r="J79" s="445"/>
      <c r="K79" s="445"/>
      <c r="L79" s="247">
        <f t="shared" si="17"/>
        <v>0</v>
      </c>
      <c r="M79" s="445"/>
    </row>
    <row r="80" spans="1:13" s="414" customFormat="1" ht="17.100000000000001" customHeight="1" x14ac:dyDescent="0.25">
      <c r="A80" s="82"/>
      <c r="B80" s="96" t="s">
        <v>359</v>
      </c>
      <c r="C80" s="445"/>
      <c r="D80" s="445"/>
      <c r="E80" s="445"/>
      <c r="F80" s="445"/>
      <c r="G80" s="707">
        <f t="shared" si="16"/>
        <v>0</v>
      </c>
      <c r="H80" s="445"/>
      <c r="I80" s="445"/>
      <c r="J80" s="445"/>
      <c r="K80" s="445"/>
      <c r="L80" s="247">
        <f t="shared" si="17"/>
        <v>0</v>
      </c>
      <c r="M80" s="445"/>
    </row>
    <row r="81" spans="1:13" ht="17.100000000000001" customHeight="1" x14ac:dyDescent="0.25">
      <c r="A81" s="82"/>
      <c r="B81" s="96" t="s">
        <v>590</v>
      </c>
      <c r="C81" s="445"/>
      <c r="D81" s="445"/>
      <c r="E81" s="445"/>
      <c r="F81" s="445"/>
      <c r="G81" s="707">
        <f t="shared" si="16"/>
        <v>0</v>
      </c>
      <c r="H81" s="445"/>
      <c r="I81" s="445"/>
      <c r="J81" s="445"/>
      <c r="K81" s="445"/>
      <c r="L81" s="247">
        <f t="shared" si="17"/>
        <v>0</v>
      </c>
      <c r="M81" s="445"/>
    </row>
    <row r="82" spans="1:13" ht="17.100000000000001" customHeight="1" x14ac:dyDescent="0.25">
      <c r="A82" s="82"/>
      <c r="B82" s="96"/>
      <c r="C82" s="247"/>
      <c r="D82" s="247"/>
      <c r="E82" s="247"/>
      <c r="F82" s="247"/>
      <c r="G82" s="707"/>
      <c r="H82" s="247"/>
      <c r="I82" s="247"/>
      <c r="J82" s="247"/>
      <c r="K82" s="247"/>
      <c r="L82" s="247"/>
      <c r="M82" s="247"/>
    </row>
    <row r="83" spans="1:13" ht="17.100000000000001" customHeight="1" x14ac:dyDescent="0.25">
      <c r="A83" s="82"/>
      <c r="B83" s="226"/>
      <c r="C83" s="227"/>
      <c r="D83" s="227"/>
      <c r="E83" s="227"/>
      <c r="F83" s="227"/>
      <c r="G83" s="706"/>
      <c r="H83" s="227"/>
      <c r="I83" s="227"/>
      <c r="J83" s="227"/>
      <c r="K83" s="227"/>
      <c r="L83" s="227"/>
      <c r="M83" s="227"/>
    </row>
    <row r="84" spans="1:13" ht="17.100000000000001" customHeight="1" x14ac:dyDescent="0.25">
      <c r="A84" s="82"/>
      <c r="B84" s="225"/>
      <c r="C84" s="224">
        <f t="shared" ref="C84" si="18">SUM(C72:C83)</f>
        <v>0</v>
      </c>
      <c r="D84" s="224">
        <f t="shared" ref="D84:M84" si="19">SUM(D72:D83)</f>
        <v>0</v>
      </c>
      <c r="E84" s="224">
        <f t="shared" si="19"/>
        <v>0</v>
      </c>
      <c r="F84" s="224">
        <f t="shared" si="19"/>
        <v>0</v>
      </c>
      <c r="G84" s="224">
        <f t="shared" si="19"/>
        <v>0</v>
      </c>
      <c r="H84" s="224">
        <f t="shared" si="19"/>
        <v>0</v>
      </c>
      <c r="I84" s="224">
        <f t="shared" si="19"/>
        <v>0</v>
      </c>
      <c r="J84" s="224">
        <f t="shared" si="19"/>
        <v>0</v>
      </c>
      <c r="K84" s="224">
        <f t="shared" si="19"/>
        <v>0</v>
      </c>
      <c r="L84" s="224">
        <f t="shared" si="19"/>
        <v>0</v>
      </c>
      <c r="M84" s="224">
        <f t="shared" si="19"/>
        <v>0</v>
      </c>
    </row>
    <row r="85" spans="1:13" ht="17.100000000000001" customHeight="1" x14ac:dyDescent="0.25">
      <c r="A85" s="82"/>
      <c r="B85" s="83"/>
      <c r="C85" s="86"/>
      <c r="D85" s="86"/>
      <c r="E85" s="86"/>
      <c r="F85" s="86"/>
      <c r="G85" s="710"/>
      <c r="H85" s="86"/>
      <c r="I85" s="86"/>
      <c r="J85" s="86"/>
      <c r="K85" s="86"/>
      <c r="L85" s="86"/>
      <c r="M85" s="86"/>
    </row>
    <row r="86" spans="1:13" ht="17.100000000000001" customHeight="1" x14ac:dyDescent="0.25">
      <c r="A86" s="82"/>
      <c r="B86" s="83" t="s">
        <v>73</v>
      </c>
      <c r="C86" s="84"/>
      <c r="D86" s="84"/>
      <c r="E86" s="84"/>
      <c r="F86" s="84"/>
      <c r="G86" s="708"/>
      <c r="H86" s="84"/>
      <c r="I86" s="84"/>
      <c r="J86" s="84"/>
      <c r="K86" s="84"/>
      <c r="L86" s="84"/>
      <c r="M86" s="84"/>
    </row>
    <row r="87" spans="1:13" ht="17.100000000000001" customHeight="1" x14ac:dyDescent="0.25">
      <c r="A87" s="87"/>
      <c r="B87" s="228"/>
      <c r="C87" s="229">
        <f>+C84+C70+C55+C41+C27</f>
        <v>0</v>
      </c>
      <c r="D87" s="229">
        <f>+D84+D70+D55+D41+D27</f>
        <v>0</v>
      </c>
      <c r="E87" s="229">
        <f t="shared" ref="E87:M87" si="20">+E84+E70+E55+E41+E27</f>
        <v>0</v>
      </c>
      <c r="F87" s="229">
        <f t="shared" si="20"/>
        <v>0</v>
      </c>
      <c r="G87" s="229">
        <f t="shared" si="20"/>
        <v>0</v>
      </c>
      <c r="H87" s="229">
        <f t="shared" si="20"/>
        <v>0</v>
      </c>
      <c r="I87" s="229">
        <f t="shared" si="20"/>
        <v>0</v>
      </c>
      <c r="J87" s="229">
        <f t="shared" si="20"/>
        <v>0</v>
      </c>
      <c r="K87" s="229">
        <f t="shared" si="20"/>
        <v>0</v>
      </c>
      <c r="L87" s="229">
        <f t="shared" si="20"/>
        <v>0</v>
      </c>
      <c r="M87" s="229">
        <f t="shared" si="20"/>
        <v>0</v>
      </c>
    </row>
    <row r="88" spans="1:13" x14ac:dyDescent="0.25">
      <c r="A88" s="88"/>
      <c r="B88" s="89"/>
      <c r="C88" s="90"/>
      <c r="D88" s="90"/>
      <c r="E88" s="90"/>
      <c r="F88" s="90"/>
      <c r="G88" s="711"/>
      <c r="H88" s="89"/>
      <c r="I88" s="89"/>
      <c r="J88" s="89"/>
      <c r="K88" s="89"/>
      <c r="L88" s="89"/>
      <c r="M88" s="89"/>
    </row>
    <row r="89" spans="1:13" x14ac:dyDescent="0.25">
      <c r="A89" s="124"/>
      <c r="B89" s="124"/>
      <c r="C89" s="124"/>
      <c r="D89" s="124"/>
      <c r="E89" s="124"/>
      <c r="F89" s="124"/>
      <c r="G89" s="712">
        <v>10</v>
      </c>
      <c r="H89" s="89"/>
      <c r="I89" s="89"/>
      <c r="J89" s="89"/>
      <c r="K89" s="89"/>
      <c r="L89" s="89"/>
      <c r="M89" s="89"/>
    </row>
    <row r="90" spans="1:13" ht="15.75" hidden="1" thickBot="1" x14ac:dyDescent="0.3">
      <c r="A90" s="383" t="s">
        <v>220</v>
      </c>
      <c r="B90" s="384"/>
      <c r="C90" s="384"/>
      <c r="D90" s="384"/>
      <c r="E90" s="385"/>
      <c r="F90" s="648"/>
      <c r="G90" s="711"/>
      <c r="H90" s="61"/>
      <c r="I90" s="61"/>
      <c r="J90" s="61"/>
      <c r="K90" s="61"/>
      <c r="L90" s="61"/>
      <c r="M90" s="61"/>
    </row>
    <row r="91" spans="1:13" hidden="1" x14ac:dyDescent="0.25">
      <c r="A91" s="382" t="s">
        <v>178</v>
      </c>
      <c r="B91" s="766" t="s">
        <v>214</v>
      </c>
      <c r="C91" s="766"/>
      <c r="D91" s="766"/>
      <c r="E91" s="766"/>
      <c r="F91" s="649"/>
      <c r="G91" s="711"/>
      <c r="H91" s="61"/>
      <c r="I91" s="61"/>
      <c r="J91" s="61"/>
      <c r="K91" s="61"/>
      <c r="L91" s="61"/>
      <c r="M91" s="61"/>
    </row>
    <row r="92" spans="1:13" hidden="1" x14ac:dyDescent="0.25">
      <c r="A92" s="320"/>
      <c r="B92" s="741"/>
      <c r="C92" s="741"/>
      <c r="D92" s="741"/>
      <c r="E92" s="741"/>
      <c r="F92" s="650"/>
      <c r="G92" s="711"/>
      <c r="H92" s="61"/>
      <c r="I92" s="61"/>
      <c r="J92" s="61"/>
      <c r="K92" s="61"/>
      <c r="L92" s="61"/>
      <c r="M92" s="61"/>
    </row>
    <row r="93" spans="1:13" hidden="1" x14ac:dyDescent="0.25">
      <c r="A93" s="320"/>
      <c r="B93" s="741"/>
      <c r="C93" s="741"/>
      <c r="D93" s="741"/>
      <c r="E93" s="741"/>
      <c r="F93" s="650"/>
      <c r="G93" s="711"/>
      <c r="H93" s="61"/>
      <c r="I93" s="61"/>
      <c r="J93" s="61"/>
      <c r="K93" s="61"/>
      <c r="L93" s="61"/>
      <c r="M93" s="61"/>
    </row>
    <row r="94" spans="1:13" hidden="1" x14ac:dyDescent="0.25">
      <c r="A94" s="321"/>
      <c r="B94" s="735"/>
      <c r="C94" s="735"/>
      <c r="D94" s="735"/>
      <c r="E94" s="735"/>
      <c r="F94" s="651"/>
      <c r="G94" s="711"/>
      <c r="H94" s="61"/>
      <c r="I94" s="61"/>
      <c r="J94" s="61"/>
      <c r="K94" s="61"/>
      <c r="L94" s="61"/>
      <c r="M94" s="61"/>
    </row>
    <row r="95" spans="1:13" hidden="1" x14ac:dyDescent="0.25">
      <c r="A95" s="321"/>
      <c r="B95" s="735"/>
      <c r="C95" s="735"/>
      <c r="D95" s="735"/>
      <c r="E95" s="735"/>
      <c r="F95" s="651"/>
      <c r="G95" s="711"/>
      <c r="H95" s="61"/>
      <c r="I95" s="61"/>
      <c r="J95" s="61"/>
      <c r="K95" s="61"/>
      <c r="L95" s="61"/>
      <c r="M95" s="61"/>
    </row>
    <row r="96" spans="1:13" hidden="1" x14ac:dyDescent="0.25">
      <c r="A96" s="321"/>
      <c r="B96" s="735"/>
      <c r="C96" s="735"/>
      <c r="D96" s="735"/>
      <c r="E96" s="735"/>
      <c r="F96" s="651"/>
      <c r="G96" s="711"/>
      <c r="H96" s="61"/>
      <c r="I96" s="61"/>
      <c r="J96" s="61"/>
      <c r="K96" s="61"/>
      <c r="L96" s="61"/>
      <c r="M96" s="61"/>
    </row>
    <row r="97" spans="1:13" hidden="1" x14ac:dyDescent="0.25">
      <c r="A97" s="321"/>
      <c r="B97" s="735"/>
      <c r="C97" s="735"/>
      <c r="D97" s="735"/>
      <c r="E97" s="735"/>
      <c r="F97" s="651"/>
      <c r="G97" s="711"/>
      <c r="H97" s="61"/>
      <c r="I97" s="61"/>
      <c r="J97" s="61"/>
      <c r="K97" s="61"/>
      <c r="L97" s="61"/>
      <c r="M97" s="61"/>
    </row>
    <row r="98" spans="1:13" ht="15.75" hidden="1" thickBot="1" x14ac:dyDescent="0.3">
      <c r="A98" s="322"/>
      <c r="B98" s="737"/>
      <c r="C98" s="737"/>
      <c r="D98" s="737"/>
      <c r="E98" s="737"/>
      <c r="F98" s="651"/>
      <c r="G98" s="711"/>
      <c r="H98" s="61"/>
      <c r="I98" s="61"/>
      <c r="J98" s="61"/>
      <c r="K98" s="61"/>
      <c r="L98" s="61"/>
      <c r="M98" s="61"/>
    </row>
    <row r="99" spans="1:13" x14ac:dyDescent="0.25">
      <c r="A99" s="88"/>
      <c r="B99" s="89"/>
      <c r="C99" s="89"/>
      <c r="D99" s="89"/>
      <c r="E99" s="89"/>
      <c r="F99" s="89"/>
      <c r="G99" s="711"/>
      <c r="H99" s="61"/>
      <c r="I99" s="61"/>
      <c r="J99" s="61"/>
      <c r="K99" s="61"/>
      <c r="L99" s="61"/>
      <c r="M99" s="61"/>
    </row>
    <row r="100" spans="1:13" x14ac:dyDescent="0.25">
      <c r="A100" s="88"/>
      <c r="B100" s="89"/>
      <c r="C100" s="89"/>
      <c r="D100" s="89"/>
      <c r="E100" s="89"/>
      <c r="F100" s="89"/>
      <c r="G100" s="711"/>
      <c r="H100" s="61"/>
      <c r="I100" s="61"/>
      <c r="J100" s="61"/>
      <c r="K100" s="61"/>
      <c r="L100" s="61"/>
      <c r="M100" s="61"/>
    </row>
    <row r="101" spans="1:13" x14ac:dyDescent="0.25">
      <c r="A101" s="88"/>
      <c r="B101" s="89"/>
      <c r="C101" s="89"/>
      <c r="D101" s="89"/>
      <c r="E101" s="89"/>
      <c r="F101" s="89"/>
      <c r="G101" s="711"/>
      <c r="H101" s="61"/>
      <c r="I101" s="61"/>
      <c r="J101" s="61"/>
      <c r="K101" s="61"/>
      <c r="L101" s="61"/>
      <c r="M101" s="61"/>
    </row>
    <row r="102" spans="1:13" x14ac:dyDescent="0.25">
      <c r="A102" s="88"/>
      <c r="B102" s="89"/>
      <c r="C102" s="89"/>
      <c r="D102" s="89"/>
      <c r="E102" s="89"/>
      <c r="F102" s="89"/>
      <c r="G102" s="711"/>
      <c r="H102" s="61"/>
      <c r="I102" s="61"/>
      <c r="J102" s="61"/>
      <c r="K102" s="61"/>
      <c r="L102" s="61"/>
      <c r="M102" s="61"/>
    </row>
    <row r="103" spans="1:13" x14ac:dyDescent="0.25">
      <c r="A103" s="91"/>
      <c r="B103" s="91"/>
      <c r="C103" s="91"/>
      <c r="D103" s="91"/>
      <c r="E103" s="91"/>
      <c r="F103" s="415"/>
      <c r="G103" s="462"/>
      <c r="H103" s="61"/>
      <c r="I103" s="61"/>
      <c r="J103" s="61"/>
      <c r="K103" s="61"/>
      <c r="L103" s="61"/>
      <c r="M103" s="61"/>
    </row>
    <row r="104" spans="1:13" x14ac:dyDescent="0.25">
      <c r="A104" s="91"/>
      <c r="B104" s="91"/>
      <c r="C104" s="91"/>
      <c r="D104" s="91"/>
      <c r="E104" s="91"/>
      <c r="F104" s="415"/>
      <c r="G104" s="462"/>
      <c r="H104" s="61"/>
      <c r="I104" s="61"/>
      <c r="J104" s="61"/>
      <c r="K104" s="61"/>
      <c r="L104" s="61"/>
      <c r="M104" s="61"/>
    </row>
    <row r="105" spans="1:13" x14ac:dyDescent="0.25">
      <c r="A105" s="91"/>
      <c r="B105" s="91"/>
      <c r="C105" s="91"/>
      <c r="D105" s="91"/>
      <c r="E105" s="91"/>
      <c r="F105" s="415"/>
      <c r="G105" s="462"/>
      <c r="H105" s="61"/>
      <c r="I105" s="61"/>
      <c r="J105" s="61"/>
      <c r="K105" s="61"/>
      <c r="L105" s="61"/>
      <c r="M105" s="61"/>
    </row>
    <row r="106" spans="1:13" x14ac:dyDescent="0.25">
      <c r="A106" s="91"/>
      <c r="B106" s="91"/>
      <c r="C106" s="91"/>
      <c r="D106" s="91"/>
      <c r="E106" s="91"/>
      <c r="F106" s="415"/>
      <c r="G106" s="462"/>
      <c r="H106" s="61"/>
      <c r="I106" s="61"/>
      <c r="J106" s="61"/>
      <c r="K106" s="61"/>
      <c r="L106" s="61"/>
      <c r="M106" s="61"/>
    </row>
    <row r="107" spans="1:13" x14ac:dyDescent="0.25">
      <c r="A107" s="91"/>
      <c r="B107" s="91"/>
      <c r="C107" s="91"/>
      <c r="D107" s="91"/>
      <c r="E107" s="91"/>
      <c r="F107" s="415"/>
      <c r="G107" s="462"/>
      <c r="H107" s="61"/>
      <c r="I107" s="61"/>
      <c r="J107" s="61"/>
      <c r="K107" s="61"/>
      <c r="L107" s="61"/>
      <c r="M107" s="61"/>
    </row>
    <row r="108" spans="1:13" x14ac:dyDescent="0.25">
      <c r="A108" s="91"/>
      <c r="B108" s="91"/>
      <c r="C108" s="91"/>
      <c r="D108" s="91"/>
      <c r="E108" s="91"/>
      <c r="F108" s="415"/>
      <c r="G108" s="462"/>
      <c r="H108" s="61"/>
      <c r="I108" s="61"/>
      <c r="J108" s="61"/>
      <c r="K108" s="61"/>
      <c r="L108" s="61"/>
      <c r="M108" s="61"/>
    </row>
    <row r="109" spans="1:13" x14ac:dyDescent="0.25">
      <c r="A109" s="91"/>
      <c r="B109" s="91"/>
      <c r="C109" s="91"/>
      <c r="D109" s="91"/>
      <c r="E109" s="91"/>
      <c r="F109" s="415"/>
      <c r="G109" s="462"/>
      <c r="H109" s="61"/>
      <c r="I109" s="61"/>
      <c r="J109" s="61"/>
      <c r="K109" s="61"/>
      <c r="L109" s="61"/>
      <c r="M109" s="61"/>
    </row>
    <row r="110" spans="1:13" x14ac:dyDescent="0.25">
      <c r="A110" s="89"/>
      <c r="B110" s="89"/>
      <c r="C110" s="89"/>
      <c r="D110" s="89"/>
      <c r="E110" s="89"/>
      <c r="F110" s="89"/>
      <c r="G110" s="711"/>
      <c r="H110" s="61"/>
      <c r="I110" s="61"/>
      <c r="J110" s="61"/>
      <c r="K110" s="61"/>
      <c r="L110" s="61"/>
      <c r="M110" s="61"/>
    </row>
    <row r="111" spans="1:13" x14ac:dyDescent="0.25">
      <c r="A111" s="89"/>
      <c r="B111" s="89"/>
      <c r="C111" s="89"/>
      <c r="D111" s="89"/>
      <c r="E111" s="89"/>
      <c r="F111" s="89"/>
      <c r="G111" s="711"/>
      <c r="H111" s="61"/>
      <c r="I111" s="61"/>
      <c r="J111" s="61"/>
      <c r="K111" s="61"/>
      <c r="L111" s="61"/>
      <c r="M111" s="61"/>
    </row>
    <row r="112" spans="1:13" x14ac:dyDescent="0.25">
      <c r="A112" s="89"/>
      <c r="B112" s="89"/>
      <c r="C112" s="89"/>
      <c r="D112" s="89"/>
      <c r="E112" s="89"/>
      <c r="F112" s="89"/>
      <c r="G112" s="711"/>
      <c r="H112" s="61"/>
      <c r="I112" s="61"/>
      <c r="J112" s="61"/>
      <c r="K112" s="61"/>
      <c r="L112" s="61"/>
      <c r="M112" s="61"/>
    </row>
    <row r="113" spans="1:13" x14ac:dyDescent="0.25">
      <c r="A113" s="89"/>
      <c r="B113" s="89"/>
      <c r="C113" s="89"/>
      <c r="D113" s="89"/>
      <c r="E113" s="89"/>
      <c r="F113" s="89"/>
      <c r="G113" s="711"/>
      <c r="H113" s="61"/>
      <c r="I113" s="61"/>
      <c r="J113" s="61"/>
      <c r="K113" s="61"/>
      <c r="L113" s="61"/>
      <c r="M113" s="61"/>
    </row>
    <row r="114" spans="1:13" x14ac:dyDescent="0.25">
      <c r="A114" s="765"/>
      <c r="B114" s="765"/>
      <c r="C114" s="765"/>
      <c r="D114" s="765"/>
      <c r="E114" s="765"/>
      <c r="F114" s="765"/>
      <c r="G114" s="765"/>
      <c r="H114" s="61"/>
      <c r="I114" s="61"/>
      <c r="J114" s="61"/>
      <c r="K114" s="61"/>
      <c r="L114" s="61"/>
      <c r="M114" s="61"/>
    </row>
    <row r="115" spans="1:13" x14ac:dyDescent="0.25">
      <c r="A115" s="89"/>
      <c r="B115" s="89"/>
      <c r="C115" s="89"/>
      <c r="D115" s="89"/>
      <c r="E115" s="89"/>
      <c r="F115" s="89"/>
      <c r="G115" s="711"/>
      <c r="H115" s="61"/>
      <c r="I115" s="61"/>
      <c r="J115" s="61"/>
      <c r="K115" s="61"/>
      <c r="L115" s="61"/>
      <c r="M115" s="61"/>
    </row>
    <row r="116" spans="1:13" x14ac:dyDescent="0.25">
      <c r="A116" s="89"/>
      <c r="B116" s="89"/>
      <c r="C116" s="89"/>
      <c r="D116" s="89"/>
      <c r="E116" s="89"/>
      <c r="F116" s="89"/>
      <c r="G116" s="711"/>
      <c r="H116" s="61"/>
      <c r="I116" s="61"/>
      <c r="J116" s="61"/>
      <c r="K116" s="61"/>
      <c r="L116" s="61"/>
      <c r="M116" s="61"/>
    </row>
    <row r="117" spans="1:13" x14ac:dyDescent="0.25">
      <c r="A117" s="89"/>
      <c r="B117" s="89"/>
      <c r="C117" s="89"/>
      <c r="D117" s="89"/>
      <c r="E117" s="89"/>
      <c r="F117" s="89"/>
      <c r="G117" s="711"/>
      <c r="H117" s="61"/>
      <c r="I117" s="61"/>
      <c r="J117" s="61"/>
      <c r="K117" s="61"/>
      <c r="L117" s="61"/>
      <c r="M117" s="61"/>
    </row>
    <row r="118" spans="1:13" x14ac:dyDescent="0.25">
      <c r="A118" s="91"/>
      <c r="B118" s="91"/>
      <c r="C118" s="91"/>
      <c r="D118" s="91"/>
      <c r="E118" s="91"/>
      <c r="F118" s="415"/>
      <c r="G118" s="462"/>
    </row>
    <row r="119" spans="1:13" x14ac:dyDescent="0.25">
      <c r="A119" s="91"/>
      <c r="B119" s="91"/>
      <c r="C119" s="91"/>
      <c r="D119" s="91"/>
      <c r="E119" s="91"/>
      <c r="F119" s="415"/>
      <c r="G119" s="462"/>
    </row>
    <row r="120" spans="1:13" x14ac:dyDescent="0.25">
      <c r="A120" s="91"/>
      <c r="B120" s="91"/>
      <c r="C120" s="91"/>
      <c r="D120" s="91"/>
      <c r="E120" s="91"/>
      <c r="F120" s="415"/>
      <c r="G120" s="462"/>
    </row>
    <row r="121" spans="1:13" x14ac:dyDescent="0.25">
      <c r="A121" s="91"/>
      <c r="B121" s="91"/>
      <c r="C121" s="91"/>
      <c r="D121" s="91"/>
      <c r="E121" s="91"/>
      <c r="F121" s="415"/>
      <c r="G121" s="462"/>
    </row>
    <row r="122" spans="1:13" x14ac:dyDescent="0.25">
      <c r="A122" s="91"/>
      <c r="B122" s="91"/>
      <c r="C122" s="91"/>
      <c r="D122" s="91"/>
      <c r="E122" s="91"/>
      <c r="F122" s="415"/>
      <c r="G122" s="462"/>
    </row>
    <row r="123" spans="1:13" x14ac:dyDescent="0.25">
      <c r="A123" s="91"/>
      <c r="B123" s="91"/>
      <c r="C123" s="91"/>
      <c r="D123" s="91"/>
      <c r="E123" s="91"/>
      <c r="F123" s="415"/>
      <c r="G123" s="462"/>
    </row>
    <row r="124" spans="1:13" x14ac:dyDescent="0.25">
      <c r="A124" s="91"/>
      <c r="B124" s="91"/>
      <c r="C124" s="91"/>
      <c r="D124" s="91"/>
      <c r="E124" s="91"/>
      <c r="F124" s="415"/>
      <c r="G124" s="462"/>
    </row>
    <row r="125" spans="1:13" x14ac:dyDescent="0.25">
      <c r="A125" s="91"/>
      <c r="B125" s="91"/>
      <c r="C125" s="91"/>
      <c r="D125" s="91"/>
      <c r="E125" s="91"/>
      <c r="F125" s="415"/>
      <c r="G125" s="462"/>
    </row>
    <row r="126" spans="1:13" x14ac:dyDescent="0.25">
      <c r="A126" s="91"/>
      <c r="B126" s="91"/>
      <c r="C126" s="91"/>
      <c r="D126" s="91"/>
      <c r="E126" s="91"/>
      <c r="F126" s="415"/>
      <c r="G126" s="462"/>
    </row>
    <row r="127" spans="1:13" x14ac:dyDescent="0.25">
      <c r="A127" s="91"/>
      <c r="B127" s="91"/>
      <c r="C127" s="91"/>
      <c r="D127" s="91"/>
      <c r="E127" s="91"/>
      <c r="F127" s="415"/>
      <c r="G127" s="462"/>
    </row>
    <row r="128" spans="1:13" x14ac:dyDescent="0.25">
      <c r="A128" s="91"/>
      <c r="B128" s="91"/>
      <c r="C128" s="91"/>
      <c r="D128" s="91"/>
      <c r="E128" s="91"/>
      <c r="F128" s="415"/>
      <c r="G128" s="462"/>
    </row>
    <row r="129" spans="1:14" x14ac:dyDescent="0.25">
      <c r="A129" s="91"/>
      <c r="B129" s="91"/>
      <c r="C129" s="91"/>
      <c r="D129" s="91"/>
      <c r="E129" s="91"/>
      <c r="F129" s="415"/>
      <c r="G129" s="462"/>
    </row>
    <row r="130" spans="1:14" x14ac:dyDescent="0.25">
      <c r="A130" s="91"/>
      <c r="B130" s="91"/>
      <c r="C130" s="91"/>
      <c r="D130" s="91"/>
      <c r="E130" s="91"/>
      <c r="F130" s="415"/>
      <c r="G130" s="462"/>
    </row>
    <row r="131" spans="1:14" x14ac:dyDescent="0.25">
      <c r="A131" s="91"/>
      <c r="B131" s="91"/>
      <c r="C131" s="91"/>
      <c r="D131" s="91"/>
      <c r="E131" s="91"/>
      <c r="F131" s="415"/>
      <c r="G131" s="462"/>
    </row>
    <row r="132" spans="1:14" x14ac:dyDescent="0.25">
      <c r="A132" s="91"/>
      <c r="B132" s="91"/>
      <c r="C132" s="91"/>
      <c r="D132" s="91"/>
      <c r="E132" s="91"/>
      <c r="F132" s="415"/>
      <c r="G132" s="462"/>
    </row>
    <row r="133" spans="1:14" x14ac:dyDescent="0.25">
      <c r="A133" s="91"/>
      <c r="B133" s="91"/>
      <c r="C133" s="91"/>
      <c r="D133" s="91"/>
      <c r="E133" s="91"/>
      <c r="F133" s="415"/>
      <c r="G133" s="462"/>
    </row>
    <row r="134" spans="1:14" x14ac:dyDescent="0.25">
      <c r="A134" s="91"/>
      <c r="B134" s="91"/>
      <c r="C134" s="91"/>
      <c r="D134" s="91"/>
      <c r="E134" s="91"/>
      <c r="F134" s="415"/>
      <c r="G134" s="462"/>
    </row>
    <row r="135" spans="1:14" x14ac:dyDescent="0.25">
      <c r="A135" s="91"/>
      <c r="B135" s="91"/>
      <c r="C135" s="91"/>
      <c r="D135" s="91"/>
      <c r="E135" s="91"/>
      <c r="F135" s="415"/>
      <c r="G135" s="462"/>
    </row>
    <row r="136" spans="1:14" x14ac:dyDescent="0.25">
      <c r="A136" s="91"/>
      <c r="B136" s="91"/>
      <c r="C136" s="91"/>
      <c r="D136" s="91"/>
      <c r="E136" s="91"/>
      <c r="F136" s="415"/>
      <c r="G136" s="462"/>
    </row>
    <row r="137" spans="1:14" x14ac:dyDescent="0.25">
      <c r="A137" s="91"/>
      <c r="B137" s="91"/>
      <c r="C137" s="91"/>
      <c r="D137" s="91"/>
      <c r="E137" s="91"/>
      <c r="F137" s="415"/>
      <c r="G137" s="462"/>
    </row>
    <row r="138" spans="1:14" x14ac:dyDescent="0.25">
      <c r="A138" s="91"/>
      <c r="B138" s="91"/>
      <c r="C138" s="91"/>
      <c r="D138" s="91"/>
      <c r="E138" s="91"/>
      <c r="F138" s="415"/>
      <c r="G138" s="462"/>
    </row>
    <row r="139" spans="1:14" x14ac:dyDescent="0.25">
      <c r="A139" s="91"/>
      <c r="B139" s="91"/>
      <c r="C139" s="91"/>
      <c r="D139" s="91"/>
      <c r="E139" s="91"/>
      <c r="F139" s="415"/>
      <c r="G139" s="462"/>
      <c r="N139" s="91"/>
    </row>
    <row r="140" spans="1:14" x14ac:dyDescent="0.25">
      <c r="A140" s="91"/>
      <c r="B140" s="91"/>
      <c r="C140" s="91"/>
      <c r="D140" s="91"/>
      <c r="E140" s="91"/>
      <c r="F140" s="415"/>
      <c r="G140" s="462"/>
      <c r="N140" s="91"/>
    </row>
    <row r="141" spans="1:14" x14ac:dyDescent="0.25">
      <c r="A141" s="91"/>
      <c r="B141" s="91"/>
      <c r="C141" s="91"/>
      <c r="D141" s="91"/>
      <c r="E141" s="91"/>
      <c r="F141" s="415"/>
      <c r="G141" s="462"/>
    </row>
    <row r="142" spans="1:14" x14ac:dyDescent="0.25">
      <c r="A142" s="91"/>
      <c r="B142" s="91"/>
      <c r="C142" s="91"/>
      <c r="D142" s="91"/>
      <c r="E142" s="91"/>
      <c r="F142" s="415"/>
      <c r="G142" s="462"/>
    </row>
    <row r="143" spans="1:14" x14ac:dyDescent="0.25">
      <c r="A143" s="91"/>
      <c r="B143" s="91"/>
      <c r="C143" s="91"/>
      <c r="D143" s="91"/>
      <c r="E143" s="91"/>
      <c r="F143" s="415"/>
      <c r="G143" s="462"/>
    </row>
    <row r="144" spans="1:14" x14ac:dyDescent="0.25">
      <c r="A144" s="91"/>
      <c r="B144" s="91"/>
      <c r="C144" s="91"/>
      <c r="D144" s="91"/>
      <c r="E144" s="91"/>
      <c r="F144" s="415"/>
      <c r="G144" s="462"/>
      <c r="N144" s="91"/>
    </row>
    <row r="145" spans="1:24" x14ac:dyDescent="0.25">
      <c r="A145" s="91"/>
      <c r="B145" s="91"/>
      <c r="C145" s="91"/>
      <c r="D145" s="91"/>
      <c r="E145" s="91"/>
      <c r="F145" s="415"/>
      <c r="G145" s="462"/>
      <c r="N145" s="91"/>
    </row>
    <row r="146" spans="1:24" x14ac:dyDescent="0.25">
      <c r="A146" s="91"/>
      <c r="B146" s="91"/>
      <c r="C146" s="91"/>
      <c r="D146" s="91"/>
      <c r="E146" s="91"/>
      <c r="F146" s="415"/>
      <c r="G146" s="462"/>
      <c r="N146" s="91"/>
    </row>
    <row r="147" spans="1:24" x14ac:dyDescent="0.25">
      <c r="A147" s="88"/>
      <c r="B147" s="89"/>
      <c r="C147" s="89"/>
      <c r="D147" s="89"/>
      <c r="E147" s="89"/>
      <c r="F147" s="89"/>
      <c r="G147" s="711"/>
      <c r="H147" s="61"/>
      <c r="I147" s="61"/>
      <c r="J147" s="61"/>
      <c r="K147" s="61"/>
      <c r="L147" s="61"/>
      <c r="M147" s="61"/>
    </row>
    <row r="148" spans="1:24" x14ac:dyDescent="0.25">
      <c r="A148" s="91"/>
      <c r="B148" s="91"/>
      <c r="C148" s="91"/>
      <c r="D148" s="91"/>
      <c r="E148" s="91"/>
      <c r="F148" s="415"/>
      <c r="G148" s="462"/>
      <c r="H148" s="61"/>
      <c r="I148" s="61"/>
      <c r="J148" s="61"/>
      <c r="K148" s="61"/>
      <c r="L148" s="61"/>
      <c r="M148" s="61"/>
    </row>
    <row r="149" spans="1:24" x14ac:dyDescent="0.25">
      <c r="A149" s="91"/>
      <c r="B149" s="91"/>
      <c r="C149" s="91"/>
      <c r="D149" s="91"/>
      <c r="E149" s="91"/>
      <c r="F149" s="415"/>
      <c r="G149" s="462"/>
      <c r="H149" s="61"/>
      <c r="I149" s="61"/>
      <c r="J149" s="61"/>
      <c r="K149" s="61"/>
      <c r="L149" s="61"/>
      <c r="M149" s="61"/>
    </row>
    <row r="150" spans="1:24" x14ac:dyDescent="0.25">
      <c r="A150" s="91"/>
      <c r="B150" s="91"/>
      <c r="C150" s="91"/>
      <c r="D150" s="91"/>
      <c r="E150" s="91"/>
      <c r="F150" s="415"/>
      <c r="G150" s="462"/>
      <c r="H150" s="61"/>
      <c r="I150" s="61"/>
      <c r="J150" s="61"/>
      <c r="K150" s="61"/>
      <c r="L150" s="61"/>
      <c r="M150" s="61"/>
    </row>
    <row r="151" spans="1:24" x14ac:dyDescent="0.25">
      <c r="A151" s="91"/>
      <c r="B151" s="91"/>
      <c r="C151" s="91"/>
      <c r="D151" s="91"/>
      <c r="E151" s="91"/>
      <c r="F151" s="415"/>
      <c r="G151" s="462"/>
      <c r="H151" s="61"/>
      <c r="I151" s="61"/>
      <c r="J151" s="61"/>
      <c r="K151" s="61"/>
      <c r="L151" s="61"/>
      <c r="M151" s="61"/>
    </row>
    <row r="152" spans="1:24" x14ac:dyDescent="0.25">
      <c r="A152" s="91"/>
      <c r="B152" s="91"/>
      <c r="C152" s="91"/>
      <c r="D152" s="91"/>
      <c r="E152" s="91"/>
      <c r="F152" s="415"/>
      <c r="G152" s="462"/>
      <c r="H152" s="61"/>
      <c r="I152" s="61"/>
      <c r="J152" s="61"/>
      <c r="K152" s="61"/>
      <c r="L152" s="61"/>
      <c r="M152" s="61"/>
    </row>
    <row r="153" spans="1:24" x14ac:dyDescent="0.25">
      <c r="A153" s="91"/>
      <c r="B153" s="91"/>
      <c r="C153" s="91"/>
      <c r="D153" s="91"/>
      <c r="E153" s="91"/>
      <c r="F153" s="415"/>
      <c r="G153" s="462"/>
      <c r="H153" s="89"/>
      <c r="I153" s="89"/>
      <c r="J153" s="89"/>
      <c r="K153" s="89"/>
      <c r="L153" s="89"/>
      <c r="M153" s="89"/>
      <c r="N153" s="91"/>
      <c r="O153" s="91"/>
      <c r="P153" s="91"/>
      <c r="Q153" s="91"/>
      <c r="R153" s="91"/>
      <c r="S153" s="91"/>
      <c r="T153" s="91"/>
      <c r="U153" s="91"/>
      <c r="V153" s="91"/>
      <c r="W153" s="91"/>
      <c r="X153" s="91"/>
    </row>
    <row r="154" spans="1:24" x14ac:dyDescent="0.25">
      <c r="A154" s="91"/>
      <c r="B154" s="91"/>
      <c r="C154" s="91"/>
      <c r="D154" s="91"/>
      <c r="E154" s="91"/>
      <c r="F154" s="415"/>
      <c r="G154" s="462"/>
      <c r="H154" s="89"/>
      <c r="I154" s="89"/>
      <c r="J154" s="89"/>
      <c r="K154" s="89"/>
      <c r="L154" s="89"/>
      <c r="M154" s="89"/>
      <c r="N154" s="91"/>
      <c r="O154" s="91"/>
      <c r="P154" s="91"/>
      <c r="Q154" s="91"/>
      <c r="R154" s="91"/>
      <c r="S154" s="91"/>
      <c r="T154" s="91"/>
      <c r="U154" s="91"/>
      <c r="V154" s="91"/>
      <c r="W154" s="91"/>
      <c r="X154" s="91"/>
    </row>
    <row r="155" spans="1:24" x14ac:dyDescent="0.25">
      <c r="A155" s="91"/>
      <c r="B155" s="91"/>
      <c r="C155" s="91"/>
      <c r="D155" s="91"/>
      <c r="E155" s="91"/>
      <c r="F155" s="415"/>
      <c r="G155" s="462"/>
      <c r="H155" s="89"/>
      <c r="I155" s="89"/>
      <c r="J155" s="89"/>
      <c r="K155" s="89"/>
      <c r="L155" s="89"/>
      <c r="M155" s="89"/>
      <c r="N155" s="91"/>
      <c r="O155" s="91"/>
      <c r="P155" s="91"/>
      <c r="Q155" s="91"/>
      <c r="R155" s="91"/>
      <c r="S155" s="91"/>
      <c r="T155" s="91"/>
      <c r="U155" s="91"/>
      <c r="V155" s="91"/>
      <c r="W155" s="91"/>
      <c r="X155" s="91"/>
    </row>
    <row r="156" spans="1:24" x14ac:dyDescent="0.25">
      <c r="A156" s="91"/>
      <c r="B156" s="91"/>
      <c r="C156" s="91"/>
      <c r="D156" s="91"/>
      <c r="E156" s="91"/>
      <c r="F156" s="415"/>
      <c r="G156" s="462"/>
      <c r="H156" s="89"/>
      <c r="I156" s="89"/>
      <c r="J156" s="89"/>
      <c r="K156" s="89"/>
      <c r="L156" s="89"/>
      <c r="M156" s="89"/>
      <c r="N156" s="91"/>
      <c r="O156" s="91"/>
      <c r="P156" s="91"/>
      <c r="Q156" s="91"/>
      <c r="R156" s="91"/>
      <c r="S156" s="91"/>
      <c r="T156" s="91"/>
      <c r="U156" s="91"/>
      <c r="V156" s="91"/>
      <c r="W156" s="91"/>
      <c r="X156" s="91"/>
    </row>
    <row r="157" spans="1:24" x14ac:dyDescent="0.25">
      <c r="A157" s="91"/>
      <c r="B157" s="91"/>
      <c r="C157" s="91"/>
      <c r="D157" s="91"/>
      <c r="E157" s="91"/>
      <c r="F157" s="415"/>
      <c r="G157" s="462"/>
      <c r="H157" s="89"/>
      <c r="I157" s="89"/>
      <c r="J157" s="89"/>
      <c r="K157" s="89"/>
      <c r="L157" s="89"/>
      <c r="M157" s="89"/>
      <c r="N157" s="91"/>
      <c r="O157" s="91"/>
      <c r="P157" s="91"/>
      <c r="Q157" s="91"/>
      <c r="R157" s="91"/>
      <c r="S157" s="91"/>
      <c r="T157" s="91"/>
      <c r="U157" s="91"/>
      <c r="V157" s="91"/>
      <c r="W157" s="91"/>
      <c r="X157" s="91"/>
    </row>
    <row r="158" spans="1:24" x14ac:dyDescent="0.25">
      <c r="A158" s="91"/>
      <c r="B158" s="91"/>
      <c r="C158" s="91"/>
      <c r="D158" s="91"/>
      <c r="E158" s="91"/>
      <c r="F158" s="415"/>
      <c r="G158" s="462"/>
      <c r="H158" s="89"/>
      <c r="I158" s="89"/>
      <c r="J158" s="89"/>
      <c r="K158" s="89"/>
      <c r="L158" s="89"/>
      <c r="M158" s="89"/>
      <c r="N158" s="91"/>
      <c r="O158" s="91"/>
      <c r="P158" s="91"/>
      <c r="Q158" s="91"/>
      <c r="R158" s="91"/>
      <c r="S158" s="91"/>
      <c r="T158" s="91"/>
      <c r="U158" s="91"/>
      <c r="V158" s="91"/>
      <c r="W158" s="91"/>
      <c r="X158" s="91"/>
    </row>
    <row r="159" spans="1:24" x14ac:dyDescent="0.25">
      <c r="A159" s="91"/>
      <c r="B159" s="91"/>
      <c r="C159" s="91"/>
      <c r="D159" s="91"/>
      <c r="E159" s="91"/>
      <c r="F159" s="415"/>
      <c r="G159" s="462"/>
      <c r="H159" s="89"/>
      <c r="I159" s="89"/>
      <c r="J159" s="89"/>
      <c r="K159" s="89"/>
      <c r="L159" s="89"/>
      <c r="M159" s="89"/>
      <c r="N159" s="91"/>
      <c r="O159" s="91"/>
      <c r="P159" s="91"/>
      <c r="Q159" s="91"/>
      <c r="R159" s="91"/>
      <c r="S159" s="91"/>
      <c r="T159" s="91"/>
      <c r="U159" s="91"/>
      <c r="V159" s="91"/>
      <c r="W159" s="91"/>
      <c r="X159" s="91"/>
    </row>
    <row r="160" spans="1:24" x14ac:dyDescent="0.25">
      <c r="A160" s="91"/>
      <c r="B160" s="91"/>
      <c r="C160" s="91"/>
      <c r="D160" s="91"/>
      <c r="E160" s="91"/>
      <c r="F160" s="415"/>
      <c r="G160" s="462"/>
      <c r="H160" s="89"/>
      <c r="I160" s="89"/>
      <c r="J160" s="89"/>
      <c r="K160" s="89"/>
      <c r="L160" s="89"/>
      <c r="M160" s="89"/>
      <c r="N160" s="91"/>
      <c r="O160" s="91"/>
      <c r="P160" s="91"/>
      <c r="Q160" s="91"/>
      <c r="R160" s="91"/>
      <c r="S160" s="91"/>
      <c r="T160" s="91"/>
      <c r="U160" s="91"/>
      <c r="V160" s="91"/>
      <c r="W160" s="91"/>
      <c r="X160" s="91"/>
    </row>
    <row r="161" spans="1:24" x14ac:dyDescent="0.25">
      <c r="A161" s="91"/>
      <c r="B161" s="91"/>
      <c r="C161" s="91"/>
      <c r="D161" s="91"/>
      <c r="E161" s="91"/>
      <c r="F161" s="415"/>
      <c r="G161" s="462"/>
      <c r="H161" s="89"/>
      <c r="I161" s="89"/>
      <c r="J161" s="89"/>
      <c r="K161" s="89"/>
      <c r="L161" s="89"/>
      <c r="M161" s="89"/>
      <c r="N161" s="91"/>
      <c r="O161" s="91"/>
      <c r="P161" s="91"/>
      <c r="Q161" s="91"/>
      <c r="R161" s="91"/>
      <c r="S161" s="91"/>
      <c r="T161" s="91"/>
      <c r="U161" s="91"/>
      <c r="V161" s="91"/>
      <c r="W161" s="91"/>
      <c r="X161" s="91"/>
    </row>
    <row r="162" spans="1:24" x14ac:dyDescent="0.25">
      <c r="A162" s="91"/>
      <c r="B162" s="91"/>
      <c r="C162" s="91"/>
      <c r="D162" s="91"/>
      <c r="E162" s="91"/>
      <c r="F162" s="415"/>
      <c r="G162" s="462"/>
      <c r="H162" s="89"/>
      <c r="I162" s="89"/>
      <c r="J162" s="89"/>
      <c r="K162" s="89"/>
      <c r="L162" s="89"/>
      <c r="M162" s="89"/>
      <c r="N162" s="91"/>
      <c r="O162" s="91"/>
      <c r="P162" s="91"/>
      <c r="Q162" s="91"/>
      <c r="R162" s="91"/>
      <c r="S162" s="91"/>
      <c r="T162" s="91"/>
      <c r="U162" s="91"/>
      <c r="V162" s="91"/>
      <c r="W162" s="91"/>
      <c r="X162" s="91"/>
    </row>
    <row r="163" spans="1:24" x14ac:dyDescent="0.25">
      <c r="A163" s="91"/>
      <c r="B163" s="91"/>
      <c r="C163" s="91"/>
      <c r="D163" s="91"/>
      <c r="E163" s="91"/>
      <c r="F163" s="415"/>
      <c r="G163" s="462"/>
      <c r="H163" s="89"/>
      <c r="I163" s="89"/>
      <c r="J163" s="89"/>
      <c r="K163" s="89"/>
      <c r="L163" s="89"/>
      <c r="M163" s="89"/>
      <c r="N163" s="91"/>
      <c r="O163" s="91"/>
      <c r="P163" s="91"/>
      <c r="Q163" s="91"/>
      <c r="R163" s="91"/>
      <c r="S163" s="91"/>
      <c r="T163" s="91"/>
      <c r="U163" s="91"/>
      <c r="V163" s="91"/>
      <c r="W163" s="91"/>
      <c r="X163" s="91"/>
    </row>
    <row r="164" spans="1:24" x14ac:dyDescent="0.25">
      <c r="A164" s="91"/>
      <c r="B164" s="91"/>
      <c r="C164" s="91"/>
      <c r="D164" s="91"/>
      <c r="E164" s="91"/>
      <c r="F164" s="415"/>
      <c r="G164" s="462"/>
      <c r="H164" s="89"/>
      <c r="I164" s="89"/>
      <c r="J164" s="89"/>
      <c r="K164" s="89"/>
      <c r="L164" s="89"/>
      <c r="M164" s="89"/>
      <c r="N164" s="91"/>
      <c r="O164" s="91"/>
      <c r="P164" s="91"/>
      <c r="Q164" s="91"/>
      <c r="R164" s="91"/>
      <c r="S164" s="91"/>
      <c r="T164" s="91"/>
      <c r="U164" s="91"/>
      <c r="V164" s="91"/>
      <c r="W164" s="91"/>
      <c r="X164" s="91"/>
    </row>
    <row r="165" spans="1:24" x14ac:dyDescent="0.25">
      <c r="A165" s="91"/>
      <c r="B165" s="91"/>
      <c r="C165" s="91"/>
      <c r="D165" s="91"/>
      <c r="E165" s="91"/>
      <c r="F165" s="415"/>
      <c r="G165" s="462"/>
      <c r="H165" s="89"/>
      <c r="I165" s="89"/>
      <c r="J165" s="89"/>
      <c r="K165" s="89"/>
      <c r="L165" s="89"/>
      <c r="M165" s="89"/>
      <c r="N165" s="91"/>
      <c r="O165" s="91"/>
      <c r="P165" s="91"/>
      <c r="Q165" s="91"/>
      <c r="R165" s="91"/>
      <c r="S165" s="91"/>
      <c r="T165" s="91"/>
      <c r="U165" s="91"/>
      <c r="V165" s="91"/>
      <c r="W165" s="91"/>
      <c r="X165" s="91"/>
    </row>
    <row r="166" spans="1:24" x14ac:dyDescent="0.25">
      <c r="A166" s="91"/>
      <c r="B166" s="91"/>
      <c r="C166" s="91"/>
      <c r="D166" s="91"/>
      <c r="E166" s="91"/>
      <c r="F166" s="415"/>
      <c r="G166" s="462"/>
      <c r="H166" s="89"/>
      <c r="I166" s="89"/>
      <c r="J166" s="89"/>
      <c r="K166" s="89"/>
      <c r="L166" s="89"/>
      <c r="M166" s="89"/>
      <c r="N166" s="91"/>
      <c r="O166" s="91"/>
      <c r="P166" s="91"/>
      <c r="Q166" s="91"/>
      <c r="R166" s="91"/>
      <c r="S166" s="91"/>
      <c r="T166" s="91"/>
      <c r="U166" s="91"/>
      <c r="V166" s="91"/>
      <c r="W166" s="91"/>
      <c r="X166" s="91"/>
    </row>
    <row r="167" spans="1:24" x14ac:dyDescent="0.25">
      <c r="A167" s="91"/>
      <c r="B167" s="91"/>
      <c r="C167" s="91"/>
      <c r="D167" s="91"/>
      <c r="E167" s="91"/>
      <c r="F167" s="415"/>
      <c r="G167" s="462"/>
      <c r="H167" s="89"/>
      <c r="I167" s="89"/>
      <c r="J167" s="89"/>
      <c r="K167" s="89"/>
      <c r="L167" s="89"/>
      <c r="M167" s="89"/>
      <c r="N167" s="91"/>
      <c r="O167" s="91"/>
      <c r="P167" s="91"/>
      <c r="Q167" s="91"/>
      <c r="R167" s="91"/>
      <c r="S167" s="91"/>
      <c r="T167" s="91"/>
      <c r="U167" s="91"/>
      <c r="V167" s="91"/>
      <c r="W167" s="91"/>
      <c r="X167" s="91"/>
    </row>
    <row r="168" spans="1:24" x14ac:dyDescent="0.25">
      <c r="A168" s="91"/>
      <c r="B168" s="91"/>
      <c r="C168" s="91"/>
      <c r="D168" s="91"/>
      <c r="E168" s="91"/>
      <c r="F168" s="415"/>
      <c r="G168" s="462"/>
      <c r="H168" s="89"/>
      <c r="I168" s="89"/>
      <c r="J168" s="89"/>
      <c r="K168" s="89"/>
      <c r="L168" s="89"/>
      <c r="M168" s="89"/>
      <c r="N168" s="91"/>
      <c r="O168" s="91"/>
      <c r="P168" s="91"/>
      <c r="Q168" s="91"/>
      <c r="R168" s="91"/>
      <c r="S168" s="91"/>
      <c r="T168" s="91"/>
      <c r="U168" s="91"/>
      <c r="V168" s="91"/>
      <c r="W168" s="91"/>
      <c r="X168" s="91"/>
    </row>
    <row r="169" spans="1:24" x14ac:dyDescent="0.25">
      <c r="A169" s="91"/>
      <c r="B169" s="91"/>
      <c r="C169" s="91"/>
      <c r="D169" s="91"/>
      <c r="E169" s="91"/>
      <c r="F169" s="415"/>
      <c r="G169" s="462"/>
      <c r="H169" s="89"/>
      <c r="I169" s="89"/>
      <c r="J169" s="89"/>
      <c r="K169" s="89"/>
      <c r="L169" s="89"/>
      <c r="M169" s="89"/>
      <c r="N169" s="91"/>
      <c r="O169" s="91"/>
      <c r="P169" s="91"/>
      <c r="Q169" s="91"/>
      <c r="R169" s="91"/>
      <c r="S169" s="91"/>
      <c r="T169" s="91"/>
      <c r="U169" s="91"/>
      <c r="V169" s="91"/>
      <c r="W169" s="91"/>
      <c r="X169" s="91"/>
    </row>
    <row r="170" spans="1:24" x14ac:dyDescent="0.25">
      <c r="A170" s="91"/>
      <c r="B170" s="91"/>
      <c r="C170" s="91"/>
      <c r="D170" s="91"/>
      <c r="E170" s="91"/>
      <c r="F170" s="415"/>
      <c r="G170" s="462"/>
      <c r="H170" s="89"/>
      <c r="I170" s="89"/>
      <c r="J170" s="89"/>
      <c r="K170" s="89"/>
      <c r="L170" s="89"/>
      <c r="M170" s="89"/>
      <c r="N170" s="91"/>
      <c r="O170" s="91"/>
      <c r="P170" s="91"/>
      <c r="Q170" s="91"/>
      <c r="R170" s="91"/>
      <c r="S170" s="91"/>
      <c r="T170" s="91"/>
      <c r="U170" s="91"/>
      <c r="V170" s="91"/>
      <c r="W170" s="91"/>
      <c r="X170" s="91"/>
    </row>
    <row r="171" spans="1:24" x14ac:dyDescent="0.25">
      <c r="A171" s="91"/>
      <c r="B171" s="91"/>
      <c r="C171" s="91"/>
      <c r="D171" s="91"/>
      <c r="E171" s="91"/>
      <c r="F171" s="415"/>
      <c r="G171" s="462"/>
      <c r="H171" s="89"/>
      <c r="I171" s="89"/>
      <c r="J171" s="89"/>
      <c r="K171" s="89"/>
      <c r="L171" s="89"/>
      <c r="M171" s="89"/>
      <c r="N171" s="91"/>
      <c r="O171" s="91"/>
      <c r="P171" s="91"/>
      <c r="Q171" s="91"/>
      <c r="R171" s="91"/>
      <c r="S171" s="91"/>
      <c r="T171" s="91"/>
      <c r="U171" s="91"/>
      <c r="V171" s="91"/>
      <c r="W171" s="91"/>
      <c r="X171" s="91"/>
    </row>
    <row r="172" spans="1:24" x14ac:dyDescent="0.25">
      <c r="A172" s="91"/>
      <c r="B172" s="91"/>
      <c r="C172" s="91"/>
      <c r="D172" s="91"/>
      <c r="E172" s="91"/>
      <c r="F172" s="415"/>
      <c r="G172" s="462"/>
      <c r="H172" s="89"/>
      <c r="I172" s="89"/>
      <c r="J172" s="89"/>
      <c r="K172" s="89"/>
      <c r="L172" s="89"/>
      <c r="M172" s="89"/>
      <c r="N172" s="91"/>
      <c r="O172" s="91"/>
      <c r="P172" s="91"/>
      <c r="Q172" s="91"/>
      <c r="R172" s="91"/>
      <c r="S172" s="91"/>
      <c r="T172" s="91"/>
      <c r="U172" s="91"/>
      <c r="V172" s="91"/>
      <c r="W172" s="91"/>
      <c r="X172" s="91"/>
    </row>
    <row r="173" spans="1:24" x14ac:dyDescent="0.25">
      <c r="A173" s="91"/>
      <c r="B173" s="91"/>
      <c r="C173" s="91"/>
      <c r="D173" s="91"/>
      <c r="E173" s="91"/>
      <c r="F173" s="415"/>
      <c r="G173" s="462"/>
      <c r="H173" s="61"/>
      <c r="I173" s="61"/>
      <c r="J173" s="61"/>
      <c r="K173" s="61"/>
      <c r="L173" s="61"/>
      <c r="M173" s="61"/>
    </row>
    <row r="174" spans="1:24" x14ac:dyDescent="0.25">
      <c r="A174" s="91"/>
      <c r="B174" s="91"/>
      <c r="C174" s="91"/>
      <c r="D174" s="91"/>
      <c r="E174" s="91"/>
      <c r="F174" s="415"/>
      <c r="G174" s="462"/>
      <c r="H174" s="61"/>
      <c r="I174" s="61"/>
      <c r="J174" s="61"/>
      <c r="K174" s="61"/>
      <c r="L174" s="61"/>
      <c r="M174" s="61"/>
    </row>
    <row r="175" spans="1:24" x14ac:dyDescent="0.25">
      <c r="A175" s="91"/>
      <c r="B175" s="91"/>
      <c r="C175" s="91"/>
      <c r="D175" s="91"/>
      <c r="E175" s="91"/>
      <c r="F175" s="415"/>
      <c r="G175" s="462"/>
      <c r="H175" s="61"/>
      <c r="I175" s="61"/>
      <c r="J175" s="61"/>
      <c r="K175" s="61"/>
      <c r="L175" s="61"/>
      <c r="M175" s="61"/>
    </row>
    <row r="176" spans="1:24" x14ac:dyDescent="0.25">
      <c r="A176" s="91"/>
      <c r="B176" s="91"/>
      <c r="C176" s="91"/>
      <c r="D176" s="91"/>
      <c r="E176" s="91"/>
      <c r="F176" s="415"/>
      <c r="G176" s="462"/>
      <c r="H176" s="61"/>
      <c r="I176" s="61"/>
      <c r="J176" s="61"/>
      <c r="K176" s="61"/>
      <c r="L176" s="61"/>
      <c r="M176" s="61"/>
    </row>
    <row r="177" spans="1:13" x14ac:dyDescent="0.25">
      <c r="A177" s="91"/>
      <c r="B177" s="91"/>
      <c r="C177" s="91"/>
      <c r="D177" s="91"/>
      <c r="E177" s="91"/>
      <c r="F177" s="415"/>
      <c r="G177" s="462"/>
      <c r="H177" s="61"/>
      <c r="I177" s="61"/>
      <c r="J177" s="61"/>
      <c r="K177" s="61"/>
      <c r="L177" s="61"/>
      <c r="M177" s="61"/>
    </row>
    <row r="178" spans="1:13" x14ac:dyDescent="0.25">
      <c r="A178" s="91"/>
      <c r="B178" s="91"/>
      <c r="C178" s="91"/>
      <c r="D178" s="91"/>
      <c r="E178" s="91"/>
      <c r="F178" s="415"/>
      <c r="G178" s="462"/>
      <c r="H178" s="61"/>
      <c r="I178" s="61"/>
      <c r="J178" s="61"/>
      <c r="K178" s="61"/>
      <c r="L178" s="61"/>
      <c r="M178" s="61"/>
    </row>
    <row r="179" spans="1:13" x14ac:dyDescent="0.25">
      <c r="A179" s="91"/>
      <c r="B179" s="91"/>
      <c r="C179" s="91"/>
      <c r="D179" s="91"/>
      <c r="E179" s="91"/>
      <c r="F179" s="415"/>
      <c r="G179" s="462"/>
      <c r="H179" s="61"/>
      <c r="I179" s="61"/>
      <c r="J179" s="61"/>
      <c r="K179" s="61"/>
      <c r="L179" s="61"/>
      <c r="M179" s="61"/>
    </row>
    <row r="180" spans="1:13" x14ac:dyDescent="0.25">
      <c r="A180" s="91"/>
      <c r="B180" s="91"/>
      <c r="C180" s="91"/>
      <c r="D180" s="91"/>
      <c r="E180" s="91"/>
      <c r="F180" s="415"/>
      <c r="G180" s="462"/>
      <c r="H180" s="61"/>
      <c r="I180" s="61"/>
      <c r="J180" s="61"/>
      <c r="K180" s="61"/>
      <c r="L180" s="61"/>
      <c r="M180" s="61"/>
    </row>
    <row r="181" spans="1:13" x14ac:dyDescent="0.25">
      <c r="A181" s="91"/>
      <c r="B181" s="91"/>
      <c r="C181" s="91"/>
      <c r="D181" s="91"/>
      <c r="E181" s="91"/>
      <c r="F181" s="415"/>
      <c r="G181" s="462"/>
      <c r="H181" s="61"/>
      <c r="I181" s="61"/>
      <c r="J181" s="61"/>
      <c r="K181" s="61"/>
      <c r="L181" s="61"/>
      <c r="M181" s="61"/>
    </row>
    <row r="182" spans="1:13" x14ac:dyDescent="0.25">
      <c r="A182" s="91"/>
      <c r="B182" s="91"/>
      <c r="C182" s="91"/>
      <c r="D182" s="91"/>
      <c r="E182" s="91"/>
      <c r="F182" s="415"/>
      <c r="G182" s="462"/>
      <c r="H182" s="61"/>
      <c r="I182" s="61"/>
      <c r="J182" s="61"/>
      <c r="K182" s="61"/>
      <c r="L182" s="61"/>
      <c r="M182" s="61"/>
    </row>
    <row r="183" spans="1:13" x14ac:dyDescent="0.25">
      <c r="A183" s="91"/>
      <c r="B183" s="91"/>
      <c r="C183" s="91"/>
      <c r="D183" s="91"/>
      <c r="E183" s="91"/>
      <c r="F183" s="415"/>
      <c r="G183" s="462"/>
      <c r="H183" s="61"/>
      <c r="I183" s="61"/>
      <c r="J183" s="61"/>
      <c r="K183" s="61"/>
      <c r="L183" s="61"/>
      <c r="M183" s="61"/>
    </row>
    <row r="184" spans="1:13" x14ac:dyDescent="0.25">
      <c r="A184" s="91"/>
      <c r="B184" s="91"/>
      <c r="C184" s="91"/>
      <c r="D184" s="91"/>
      <c r="E184" s="91"/>
      <c r="F184" s="415"/>
      <c r="G184" s="462"/>
      <c r="H184" s="61"/>
      <c r="I184" s="61"/>
      <c r="J184" s="61"/>
      <c r="K184" s="61"/>
      <c r="L184" s="61"/>
      <c r="M184" s="61"/>
    </row>
    <row r="185" spans="1:13" x14ac:dyDescent="0.25">
      <c r="A185" s="88"/>
      <c r="B185" s="89"/>
      <c r="C185" s="89"/>
      <c r="D185" s="89"/>
      <c r="E185" s="89"/>
      <c r="F185" s="89"/>
      <c r="G185" s="711"/>
      <c r="H185" s="61"/>
      <c r="I185" s="61"/>
      <c r="J185" s="61"/>
      <c r="K185" s="61"/>
      <c r="L185" s="61"/>
      <c r="M185" s="61"/>
    </row>
    <row r="186" spans="1:13" x14ac:dyDescent="0.25">
      <c r="A186" s="91"/>
      <c r="B186" s="91"/>
      <c r="C186" s="91"/>
      <c r="D186" s="91"/>
      <c r="E186" s="91"/>
      <c r="F186" s="415"/>
      <c r="G186" s="462"/>
      <c r="H186" s="61"/>
      <c r="I186" s="61"/>
      <c r="J186" s="61"/>
      <c r="K186" s="61"/>
      <c r="L186" s="61"/>
      <c r="M186" s="61"/>
    </row>
    <row r="187" spans="1:13" x14ac:dyDescent="0.25">
      <c r="A187" s="91"/>
      <c r="B187" s="91"/>
      <c r="C187" s="91"/>
      <c r="D187" s="91"/>
      <c r="E187" s="91"/>
      <c r="F187" s="415"/>
      <c r="G187" s="462"/>
      <c r="H187" s="61"/>
      <c r="I187" s="61"/>
      <c r="J187" s="61"/>
      <c r="K187" s="61"/>
      <c r="L187" s="61"/>
      <c r="M187" s="61"/>
    </row>
    <row r="188" spans="1:13" x14ac:dyDescent="0.25">
      <c r="A188" s="91"/>
      <c r="B188" s="91"/>
      <c r="C188" s="91"/>
      <c r="D188" s="91"/>
      <c r="E188" s="91"/>
      <c r="F188" s="415"/>
      <c r="G188" s="462"/>
      <c r="H188" s="61"/>
      <c r="I188" s="61"/>
      <c r="J188" s="61"/>
      <c r="K188" s="61"/>
      <c r="L188" s="61"/>
      <c r="M188" s="61"/>
    </row>
    <row r="189" spans="1:13" x14ac:dyDescent="0.25">
      <c r="A189" s="91"/>
      <c r="B189" s="91"/>
      <c r="C189" s="91"/>
      <c r="D189" s="91"/>
      <c r="E189" s="91"/>
      <c r="F189" s="415"/>
      <c r="G189" s="462"/>
      <c r="H189" s="61"/>
      <c r="I189" s="61"/>
      <c r="J189" s="61"/>
      <c r="K189" s="61"/>
      <c r="L189" s="61"/>
      <c r="M189" s="61"/>
    </row>
    <row r="190" spans="1:13" x14ac:dyDescent="0.25">
      <c r="A190" s="91"/>
      <c r="B190" s="91"/>
      <c r="C190" s="91"/>
      <c r="D190" s="91"/>
      <c r="E190" s="91"/>
      <c r="F190" s="415"/>
      <c r="G190" s="462"/>
      <c r="H190" s="61"/>
      <c r="I190" s="61"/>
      <c r="J190" s="61"/>
      <c r="K190" s="61"/>
      <c r="L190" s="61"/>
      <c r="M190" s="61"/>
    </row>
    <row r="191" spans="1:13" x14ac:dyDescent="0.25">
      <c r="A191" s="91"/>
      <c r="B191" s="91"/>
      <c r="C191" s="91"/>
      <c r="D191" s="91"/>
      <c r="E191" s="91"/>
      <c r="F191" s="415"/>
      <c r="G191" s="462"/>
      <c r="H191" s="61"/>
      <c r="I191" s="61"/>
      <c r="J191" s="61"/>
      <c r="K191" s="61"/>
      <c r="L191" s="61"/>
      <c r="M191" s="61"/>
    </row>
    <row r="192" spans="1:13" x14ac:dyDescent="0.25">
      <c r="A192" s="91"/>
      <c r="B192" s="91"/>
      <c r="C192" s="91"/>
      <c r="D192" s="91"/>
      <c r="E192" s="91"/>
      <c r="F192" s="415"/>
      <c r="G192" s="462"/>
      <c r="H192" s="61"/>
      <c r="I192" s="61"/>
      <c r="J192" s="61"/>
      <c r="K192" s="61"/>
      <c r="L192" s="61"/>
      <c r="M192" s="61"/>
    </row>
    <row r="193" spans="1:13" x14ac:dyDescent="0.25">
      <c r="A193" s="91"/>
      <c r="B193" s="91"/>
      <c r="C193" s="91"/>
      <c r="D193" s="91"/>
      <c r="E193" s="91"/>
      <c r="F193" s="415"/>
      <c r="G193" s="462"/>
      <c r="H193" s="61"/>
      <c r="I193" s="61"/>
      <c r="J193" s="61"/>
      <c r="K193" s="61"/>
      <c r="L193" s="61"/>
      <c r="M193" s="61"/>
    </row>
    <row r="194" spans="1:13" x14ac:dyDescent="0.25">
      <c r="A194" s="91"/>
      <c r="B194" s="91"/>
      <c r="C194" s="91"/>
      <c r="D194" s="91"/>
      <c r="E194" s="91"/>
      <c r="F194" s="415"/>
      <c r="G194" s="462"/>
      <c r="H194" s="61"/>
      <c r="I194" s="61"/>
      <c r="J194" s="61"/>
      <c r="K194" s="61"/>
      <c r="L194" s="61"/>
      <c r="M194" s="61"/>
    </row>
    <row r="195" spans="1:13" x14ac:dyDescent="0.25">
      <c r="A195" s="91"/>
      <c r="B195" s="91"/>
      <c r="C195" s="91"/>
      <c r="D195" s="91"/>
      <c r="E195" s="91"/>
      <c r="F195" s="415"/>
      <c r="G195" s="462"/>
      <c r="H195" s="61"/>
      <c r="I195" s="61"/>
      <c r="J195" s="61"/>
      <c r="K195" s="61"/>
      <c r="L195" s="61"/>
      <c r="M195" s="61"/>
    </row>
    <row r="196" spans="1:13" x14ac:dyDescent="0.25">
      <c r="A196" s="91"/>
      <c r="B196" s="91"/>
      <c r="C196" s="91"/>
      <c r="D196" s="91"/>
      <c r="E196" s="91"/>
      <c r="F196" s="415"/>
      <c r="G196" s="462"/>
      <c r="H196" s="61"/>
      <c r="I196" s="61"/>
      <c r="J196" s="61"/>
      <c r="K196" s="61"/>
      <c r="L196" s="61"/>
      <c r="M196" s="61"/>
    </row>
    <row r="197" spans="1:13" x14ac:dyDescent="0.25">
      <c r="A197" s="91"/>
      <c r="B197" s="91"/>
      <c r="C197" s="91"/>
      <c r="D197" s="91"/>
      <c r="E197" s="91"/>
      <c r="F197" s="415"/>
      <c r="G197" s="462"/>
      <c r="H197" s="61"/>
      <c r="I197" s="61"/>
      <c r="J197" s="61"/>
      <c r="K197" s="61"/>
      <c r="L197" s="61"/>
      <c r="M197" s="61"/>
    </row>
    <row r="198" spans="1:13" x14ac:dyDescent="0.25">
      <c r="A198" s="91"/>
      <c r="B198" s="91"/>
      <c r="C198" s="91"/>
      <c r="D198" s="91"/>
      <c r="E198" s="91"/>
      <c r="F198" s="415"/>
      <c r="G198" s="462"/>
      <c r="H198" s="61"/>
      <c r="I198" s="61"/>
      <c r="J198" s="61"/>
      <c r="K198" s="61"/>
      <c r="L198" s="61"/>
      <c r="M198" s="61"/>
    </row>
    <row r="199" spans="1:13" x14ac:dyDescent="0.25">
      <c r="A199" s="91"/>
      <c r="B199" s="91"/>
      <c r="C199" s="91"/>
      <c r="D199" s="91"/>
      <c r="E199" s="91"/>
      <c r="F199" s="415"/>
      <c r="G199" s="462"/>
      <c r="H199" s="61"/>
      <c r="I199" s="61"/>
      <c r="J199" s="61"/>
      <c r="K199" s="61"/>
      <c r="L199" s="61"/>
      <c r="M199" s="61"/>
    </row>
    <row r="200" spans="1:13" x14ac:dyDescent="0.25">
      <c r="A200" s="91"/>
      <c r="B200" s="91"/>
      <c r="C200" s="91"/>
      <c r="D200" s="91"/>
      <c r="E200" s="91"/>
      <c r="F200" s="415"/>
      <c r="G200" s="462"/>
      <c r="H200" s="61"/>
      <c r="I200" s="61"/>
      <c r="J200" s="61"/>
      <c r="K200" s="61"/>
      <c r="L200" s="61"/>
      <c r="M200" s="61"/>
    </row>
    <row r="201" spans="1:13" x14ac:dyDescent="0.25">
      <c r="A201" s="91"/>
      <c r="B201" s="91"/>
      <c r="C201" s="91"/>
      <c r="D201" s="91"/>
      <c r="E201" s="91"/>
      <c r="F201" s="415"/>
      <c r="G201" s="462"/>
      <c r="H201" s="61"/>
      <c r="I201" s="61"/>
      <c r="J201" s="61"/>
      <c r="K201" s="61"/>
      <c r="L201" s="61"/>
      <c r="M201" s="61"/>
    </row>
    <row r="202" spans="1:13" x14ac:dyDescent="0.25">
      <c r="A202" s="91"/>
      <c r="B202" s="91"/>
      <c r="C202" s="91"/>
      <c r="D202" s="91"/>
      <c r="E202" s="91"/>
      <c r="F202" s="415"/>
      <c r="G202" s="462"/>
      <c r="H202" s="61"/>
      <c r="I202" s="61"/>
      <c r="J202" s="61"/>
      <c r="K202" s="61"/>
      <c r="L202" s="61"/>
      <c r="M202" s="61"/>
    </row>
    <row r="203" spans="1:13" x14ac:dyDescent="0.25">
      <c r="A203" s="91"/>
      <c r="B203" s="91"/>
      <c r="C203" s="91"/>
      <c r="D203" s="91"/>
      <c r="E203" s="91"/>
      <c r="F203" s="415"/>
      <c r="G203" s="462"/>
      <c r="H203" s="61"/>
      <c r="I203" s="61"/>
      <c r="J203" s="61"/>
      <c r="K203" s="61"/>
      <c r="L203" s="61"/>
      <c r="M203" s="61"/>
    </row>
    <row r="204" spans="1:13" x14ac:dyDescent="0.25">
      <c r="A204" s="91"/>
      <c r="B204" s="91"/>
      <c r="C204" s="91"/>
      <c r="D204" s="91"/>
      <c r="E204" s="91"/>
      <c r="F204" s="415"/>
      <c r="G204" s="462"/>
      <c r="H204" s="61"/>
      <c r="I204" s="61"/>
      <c r="J204" s="61"/>
      <c r="K204" s="61"/>
      <c r="L204" s="61"/>
      <c r="M204" s="61"/>
    </row>
    <row r="205" spans="1:13" x14ac:dyDescent="0.25">
      <c r="A205" s="91"/>
      <c r="B205" s="91"/>
      <c r="C205" s="91"/>
      <c r="D205" s="91"/>
      <c r="E205" s="91"/>
      <c r="F205" s="415"/>
      <c r="G205" s="462"/>
      <c r="H205" s="61"/>
      <c r="I205" s="61"/>
      <c r="J205" s="61"/>
      <c r="K205" s="61"/>
      <c r="L205" s="61"/>
      <c r="M205" s="61"/>
    </row>
    <row r="206" spans="1:13" x14ac:dyDescent="0.25">
      <c r="A206" s="91"/>
      <c r="B206" s="91"/>
      <c r="C206" s="91"/>
      <c r="D206" s="91"/>
      <c r="E206" s="91"/>
      <c r="F206" s="415"/>
      <c r="G206" s="462"/>
      <c r="H206" s="61"/>
      <c r="I206" s="61"/>
      <c r="J206" s="61"/>
      <c r="K206" s="61"/>
      <c r="L206" s="61"/>
      <c r="M206" s="61"/>
    </row>
    <row r="207" spans="1:13" x14ac:dyDescent="0.25">
      <c r="A207" s="91"/>
      <c r="B207" s="91"/>
      <c r="C207" s="91"/>
      <c r="D207" s="91"/>
      <c r="E207" s="91"/>
      <c r="F207" s="415"/>
      <c r="G207" s="462"/>
      <c r="H207" s="61"/>
      <c r="I207" s="61"/>
      <c r="J207" s="61"/>
      <c r="K207" s="61"/>
      <c r="L207" s="61"/>
      <c r="M207" s="61"/>
    </row>
    <row r="208" spans="1:13" x14ac:dyDescent="0.25">
      <c r="A208" s="91"/>
      <c r="B208" s="91"/>
      <c r="C208" s="91"/>
      <c r="D208" s="91"/>
      <c r="E208" s="91"/>
      <c r="F208" s="415"/>
      <c r="G208" s="462"/>
      <c r="H208" s="61"/>
      <c r="I208" s="61"/>
      <c r="J208" s="61"/>
      <c r="K208" s="61"/>
      <c r="L208" s="61"/>
      <c r="M208" s="61"/>
    </row>
    <row r="209" spans="1:13" x14ac:dyDescent="0.25">
      <c r="A209" s="91"/>
      <c r="B209" s="91"/>
      <c r="C209" s="91"/>
      <c r="D209" s="91"/>
      <c r="E209" s="91"/>
      <c r="F209" s="415"/>
      <c r="G209" s="462"/>
      <c r="H209" s="61"/>
      <c r="I209" s="61"/>
      <c r="J209" s="61"/>
      <c r="K209" s="61"/>
      <c r="L209" s="61"/>
      <c r="M209" s="61"/>
    </row>
    <row r="210" spans="1:13" x14ac:dyDescent="0.25">
      <c r="A210" s="91"/>
      <c r="B210" s="91"/>
      <c r="C210" s="91"/>
      <c r="D210" s="91"/>
      <c r="E210" s="91"/>
      <c r="F210" s="415"/>
      <c r="G210" s="462"/>
      <c r="H210" s="61"/>
      <c r="I210" s="61"/>
      <c r="J210" s="61"/>
      <c r="K210" s="61"/>
      <c r="L210" s="61"/>
      <c r="M210" s="61"/>
    </row>
    <row r="211" spans="1:13" x14ac:dyDescent="0.25">
      <c r="A211" s="91"/>
      <c r="B211" s="91"/>
      <c r="C211" s="91"/>
      <c r="D211" s="91"/>
      <c r="E211" s="91"/>
      <c r="F211" s="415"/>
      <c r="G211" s="462"/>
      <c r="H211" s="61"/>
      <c r="I211" s="61"/>
      <c r="J211" s="61"/>
      <c r="K211" s="61"/>
      <c r="L211" s="61"/>
      <c r="M211" s="61"/>
    </row>
    <row r="212" spans="1:13" x14ac:dyDescent="0.25">
      <c r="A212" s="91"/>
      <c r="B212" s="91"/>
      <c r="C212" s="91"/>
      <c r="D212" s="91"/>
      <c r="E212" s="91"/>
      <c r="F212" s="415"/>
      <c r="G212" s="462"/>
      <c r="H212" s="61"/>
      <c r="I212" s="61"/>
      <c r="J212" s="61"/>
      <c r="K212" s="61"/>
      <c r="L212" s="61"/>
      <c r="M212" s="61"/>
    </row>
    <row r="213" spans="1:13" x14ac:dyDescent="0.25">
      <c r="A213" s="91"/>
      <c r="B213" s="91"/>
      <c r="C213" s="91"/>
      <c r="D213" s="91"/>
      <c r="E213" s="91"/>
      <c r="F213" s="415"/>
      <c r="G213" s="462"/>
      <c r="H213" s="61"/>
      <c r="I213" s="61"/>
      <c r="J213" s="61"/>
      <c r="K213" s="61"/>
      <c r="L213" s="61"/>
      <c r="M213" s="61"/>
    </row>
    <row r="214" spans="1:13" x14ac:dyDescent="0.25">
      <c r="A214" s="91"/>
      <c r="B214" s="91"/>
      <c r="C214" s="91"/>
      <c r="D214" s="91"/>
      <c r="E214" s="91"/>
      <c r="F214" s="415"/>
      <c r="G214" s="462"/>
      <c r="H214" s="61"/>
      <c r="I214" s="61"/>
      <c r="J214" s="61"/>
      <c r="K214" s="61"/>
      <c r="L214" s="61"/>
      <c r="M214" s="61"/>
    </row>
    <row r="215" spans="1:13" x14ac:dyDescent="0.25">
      <c r="A215" s="91"/>
      <c r="B215" s="91"/>
      <c r="C215" s="91"/>
      <c r="D215" s="91"/>
      <c r="E215" s="91"/>
      <c r="F215" s="415"/>
      <c r="G215" s="462"/>
      <c r="H215" s="61"/>
      <c r="I215" s="61"/>
      <c r="J215" s="61"/>
      <c r="K215" s="61"/>
      <c r="L215" s="61"/>
      <c r="M215" s="61"/>
    </row>
    <row r="216" spans="1:13" x14ac:dyDescent="0.25">
      <c r="A216" s="91"/>
      <c r="B216" s="91"/>
      <c r="C216" s="91"/>
      <c r="D216" s="91"/>
      <c r="E216" s="91"/>
      <c r="F216" s="415"/>
      <c r="G216" s="462"/>
      <c r="H216" s="61"/>
      <c r="I216" s="61"/>
      <c r="J216" s="61"/>
      <c r="K216" s="61"/>
      <c r="L216" s="61"/>
      <c r="M216" s="61"/>
    </row>
    <row r="217" spans="1:13" x14ac:dyDescent="0.25">
      <c r="A217" s="91"/>
      <c r="B217" s="91"/>
      <c r="C217" s="91"/>
      <c r="D217" s="91"/>
      <c r="E217" s="91"/>
      <c r="F217" s="415"/>
      <c r="G217" s="462"/>
      <c r="H217" s="61"/>
      <c r="I217" s="61"/>
      <c r="J217" s="61"/>
      <c r="K217" s="61"/>
      <c r="L217" s="61"/>
      <c r="M217" s="61"/>
    </row>
    <row r="218" spans="1:13" x14ac:dyDescent="0.25">
      <c r="A218" s="89"/>
      <c r="B218" s="89"/>
      <c r="C218" s="89"/>
      <c r="D218" s="89"/>
      <c r="E218" s="89"/>
      <c r="F218" s="89"/>
      <c r="G218" s="711"/>
      <c r="H218" s="61"/>
      <c r="I218" s="61"/>
      <c r="J218" s="61"/>
      <c r="K218" s="61"/>
      <c r="L218" s="61"/>
      <c r="M218" s="61"/>
    </row>
    <row r="219" spans="1:13" x14ac:dyDescent="0.25">
      <c r="A219" s="89"/>
      <c r="B219" s="89"/>
      <c r="C219" s="89"/>
      <c r="D219" s="89"/>
      <c r="E219" s="89"/>
      <c r="F219" s="89"/>
      <c r="G219" s="711"/>
      <c r="H219" s="61"/>
      <c r="I219" s="61"/>
      <c r="J219" s="61"/>
      <c r="K219" s="61"/>
      <c r="L219" s="61"/>
      <c r="M219" s="61"/>
    </row>
    <row r="220" spans="1:13" x14ac:dyDescent="0.25">
      <c r="A220" s="89"/>
      <c r="B220" s="89"/>
      <c r="C220" s="89"/>
      <c r="D220" s="89"/>
      <c r="E220" s="89"/>
      <c r="F220" s="89"/>
      <c r="G220" s="711"/>
      <c r="H220" s="61"/>
      <c r="I220" s="61"/>
      <c r="J220" s="61"/>
      <c r="K220" s="61"/>
      <c r="L220" s="61"/>
      <c r="M220" s="61"/>
    </row>
    <row r="221" spans="1:13" x14ac:dyDescent="0.25">
      <c r="A221" s="89"/>
      <c r="B221" s="89"/>
      <c r="C221" s="89"/>
      <c r="D221" s="89"/>
      <c r="E221" s="89"/>
      <c r="F221" s="89"/>
      <c r="G221" s="711"/>
      <c r="H221" s="61"/>
      <c r="I221" s="61"/>
      <c r="J221" s="61"/>
      <c r="K221" s="61"/>
      <c r="L221" s="61"/>
      <c r="M221" s="61"/>
    </row>
    <row r="222" spans="1:13" x14ac:dyDescent="0.25">
      <c r="A222" s="89"/>
      <c r="B222" s="89"/>
      <c r="C222" s="89"/>
      <c r="D222" s="89"/>
      <c r="E222" s="89"/>
      <c r="F222" s="89"/>
      <c r="G222" s="711"/>
      <c r="H222" s="61"/>
      <c r="I222" s="61"/>
      <c r="J222" s="61"/>
      <c r="K222" s="61"/>
      <c r="L222" s="61"/>
      <c r="M222" s="61"/>
    </row>
    <row r="223" spans="1:13" x14ac:dyDescent="0.25">
      <c r="A223" s="89"/>
      <c r="B223" s="89"/>
      <c r="C223" s="89"/>
      <c r="D223" s="89"/>
      <c r="E223" s="89"/>
      <c r="F223" s="89"/>
      <c r="G223" s="711"/>
      <c r="H223" s="61"/>
      <c r="I223" s="61"/>
      <c r="J223" s="61"/>
      <c r="K223" s="61"/>
      <c r="L223" s="61"/>
      <c r="M223" s="61"/>
    </row>
    <row r="224" spans="1:13" x14ac:dyDescent="0.25">
      <c r="A224" s="89"/>
      <c r="B224" s="89"/>
      <c r="C224" s="89"/>
      <c r="D224" s="89"/>
      <c r="E224" s="89"/>
      <c r="F224" s="89"/>
      <c r="G224" s="711"/>
      <c r="H224" s="61"/>
      <c r="I224" s="61"/>
      <c r="J224" s="61"/>
      <c r="K224" s="61"/>
      <c r="L224" s="61"/>
      <c r="M224" s="61"/>
    </row>
    <row r="225" spans="1:14" x14ac:dyDescent="0.25">
      <c r="A225" s="89"/>
      <c r="B225" s="89"/>
      <c r="C225" s="89"/>
      <c r="D225" s="89"/>
      <c r="E225" s="89"/>
      <c r="F225" s="89"/>
      <c r="G225" s="711"/>
      <c r="H225" s="61"/>
      <c r="I225" s="61"/>
      <c r="J225" s="61"/>
      <c r="K225" s="61"/>
      <c r="L225" s="61"/>
      <c r="M225" s="61"/>
    </row>
    <row r="226" spans="1:14" x14ac:dyDescent="0.25">
      <c r="A226" s="89"/>
      <c r="B226" s="89"/>
      <c r="C226" s="89"/>
      <c r="D226" s="89"/>
      <c r="E226" s="89"/>
      <c r="F226" s="89"/>
      <c r="G226" s="711"/>
      <c r="H226" s="61"/>
      <c r="I226" s="61"/>
      <c r="J226" s="61"/>
      <c r="K226" s="61"/>
      <c r="L226" s="61"/>
      <c r="M226" s="61"/>
    </row>
    <row r="227" spans="1:14" x14ac:dyDescent="0.25">
      <c r="A227" s="89"/>
      <c r="B227" s="89"/>
      <c r="C227" s="89"/>
      <c r="D227" s="89"/>
      <c r="E227" s="89"/>
      <c r="F227" s="89"/>
      <c r="G227" s="711"/>
      <c r="H227" s="61"/>
      <c r="I227" s="61"/>
      <c r="J227" s="61"/>
      <c r="K227" s="61"/>
      <c r="L227" s="61"/>
      <c r="M227" s="61"/>
    </row>
    <row r="228" spans="1:14" x14ac:dyDescent="0.25">
      <c r="A228" s="765"/>
      <c r="B228" s="765"/>
      <c r="C228" s="765"/>
      <c r="D228" s="765"/>
      <c r="E228" s="765"/>
      <c r="F228" s="765"/>
      <c r="G228" s="765"/>
      <c r="H228" s="61"/>
      <c r="I228" s="61"/>
      <c r="J228" s="61"/>
      <c r="K228" s="61"/>
      <c r="L228" s="61"/>
      <c r="M228" s="61"/>
    </row>
    <row r="229" spans="1:14" x14ac:dyDescent="0.25">
      <c r="A229" s="89"/>
      <c r="B229" s="89"/>
      <c r="C229" s="89"/>
      <c r="D229" s="89"/>
      <c r="E229" s="89"/>
      <c r="F229" s="89"/>
      <c r="G229" s="711"/>
      <c r="H229" s="61"/>
      <c r="I229" s="61"/>
      <c r="J229" s="61"/>
      <c r="K229" s="61"/>
      <c r="L229" s="61"/>
      <c r="M229" s="61"/>
    </row>
    <row r="230" spans="1:14" x14ac:dyDescent="0.25">
      <c r="A230" s="89"/>
      <c r="B230" s="89"/>
      <c r="C230" s="89"/>
      <c r="D230" s="89"/>
      <c r="E230" s="89"/>
      <c r="F230" s="89"/>
      <c r="G230" s="711"/>
      <c r="H230" s="61"/>
      <c r="I230" s="61"/>
      <c r="J230" s="61"/>
      <c r="K230" s="61"/>
      <c r="L230" s="61"/>
      <c r="M230" s="61"/>
    </row>
    <row r="231" spans="1:14" x14ac:dyDescent="0.25">
      <c r="A231" s="91"/>
      <c r="B231" s="91"/>
      <c r="C231" s="91"/>
      <c r="D231" s="91"/>
      <c r="E231" s="91"/>
      <c r="F231" s="415"/>
      <c r="G231" s="462"/>
      <c r="H231" s="61"/>
      <c r="I231" s="61"/>
      <c r="J231" s="61"/>
      <c r="K231" s="61"/>
      <c r="L231" s="61"/>
      <c r="M231" s="61"/>
    </row>
    <row r="232" spans="1:14" x14ac:dyDescent="0.25">
      <c r="A232" s="91"/>
      <c r="B232" s="91"/>
      <c r="C232" s="91"/>
      <c r="D232" s="91"/>
      <c r="E232" s="91"/>
      <c r="F232" s="415"/>
      <c r="G232" s="462"/>
      <c r="H232" s="61"/>
      <c r="I232" s="61"/>
      <c r="J232" s="61"/>
      <c r="K232" s="61"/>
      <c r="L232" s="61"/>
      <c r="M232" s="61"/>
    </row>
    <row r="233" spans="1:14" x14ac:dyDescent="0.25">
      <c r="A233" s="91"/>
      <c r="B233" s="91"/>
      <c r="C233" s="91"/>
      <c r="D233" s="91"/>
      <c r="E233" s="91"/>
      <c r="F233" s="415"/>
      <c r="G233" s="462"/>
      <c r="H233" s="61"/>
      <c r="I233" s="61"/>
      <c r="J233" s="61"/>
      <c r="K233" s="61"/>
      <c r="L233" s="61"/>
      <c r="M233" s="61"/>
    </row>
    <row r="234" spans="1:14" x14ac:dyDescent="0.25">
      <c r="A234" s="91"/>
      <c r="B234" s="91"/>
      <c r="C234" s="91"/>
      <c r="D234" s="91"/>
      <c r="E234" s="91"/>
      <c r="F234" s="415"/>
      <c r="G234" s="462"/>
      <c r="H234" s="61"/>
      <c r="I234" s="61"/>
      <c r="J234" s="61"/>
      <c r="K234" s="61"/>
      <c r="L234" s="61"/>
      <c r="M234" s="61"/>
    </row>
    <row r="235" spans="1:14" x14ac:dyDescent="0.25">
      <c r="A235" s="91"/>
      <c r="B235" s="91"/>
      <c r="C235" s="91"/>
      <c r="D235" s="91"/>
      <c r="E235" s="91"/>
      <c r="F235" s="415"/>
      <c r="G235" s="462"/>
      <c r="H235" s="61"/>
      <c r="I235" s="61"/>
      <c r="J235" s="61"/>
      <c r="K235" s="61"/>
      <c r="L235" s="61"/>
      <c r="M235" s="61"/>
    </row>
    <row r="236" spans="1:14" x14ac:dyDescent="0.25">
      <c r="A236" s="91"/>
      <c r="B236" s="91"/>
      <c r="C236" s="91"/>
      <c r="D236" s="91"/>
      <c r="E236" s="91"/>
      <c r="F236" s="415"/>
      <c r="G236" s="462"/>
      <c r="H236" s="61"/>
      <c r="I236" s="61"/>
      <c r="J236" s="61"/>
      <c r="K236" s="61"/>
      <c r="L236" s="61"/>
      <c r="M236" s="61"/>
    </row>
    <row r="237" spans="1:14" x14ac:dyDescent="0.25">
      <c r="A237" s="91"/>
      <c r="B237" s="91"/>
      <c r="C237" s="91"/>
      <c r="D237" s="91"/>
      <c r="E237" s="91"/>
      <c r="F237" s="415"/>
      <c r="G237" s="462"/>
      <c r="H237" s="61"/>
      <c r="I237" s="61"/>
      <c r="J237" s="61"/>
      <c r="K237" s="61"/>
      <c r="L237" s="61"/>
      <c r="M237" s="61"/>
    </row>
    <row r="238" spans="1:14" x14ac:dyDescent="0.25">
      <c r="A238" s="91"/>
      <c r="B238" s="91"/>
      <c r="C238" s="91"/>
      <c r="D238" s="91"/>
      <c r="E238" s="91"/>
      <c r="F238" s="415"/>
      <c r="G238" s="462"/>
      <c r="H238" s="61"/>
      <c r="I238" s="61"/>
      <c r="J238" s="61"/>
      <c r="K238" s="61"/>
      <c r="L238" s="61"/>
      <c r="M238" s="61"/>
    </row>
    <row r="239" spans="1:14" x14ac:dyDescent="0.25">
      <c r="A239" s="91"/>
      <c r="B239" s="91"/>
      <c r="C239" s="91"/>
      <c r="D239" s="91"/>
      <c r="E239" s="91"/>
      <c r="F239" s="415"/>
      <c r="G239" s="462"/>
      <c r="H239" s="89"/>
      <c r="I239" s="89"/>
      <c r="J239" s="89"/>
      <c r="K239" s="89"/>
      <c r="L239" s="89"/>
      <c r="M239" s="89"/>
      <c r="N239" s="91"/>
    </row>
    <row r="240" spans="1:14" x14ac:dyDescent="0.25">
      <c r="A240" s="91"/>
      <c r="B240" s="91"/>
      <c r="C240" s="91"/>
      <c r="D240" s="91"/>
      <c r="E240" s="91"/>
      <c r="F240" s="415"/>
      <c r="G240" s="462"/>
      <c r="H240" s="89"/>
      <c r="I240" s="89"/>
      <c r="J240" s="89"/>
      <c r="K240" s="89"/>
      <c r="L240" s="89"/>
      <c r="M240" s="89"/>
      <c r="N240" s="91"/>
    </row>
    <row r="241" spans="1:14" x14ac:dyDescent="0.25">
      <c r="A241" s="91"/>
      <c r="B241" s="91"/>
      <c r="C241" s="91"/>
      <c r="D241" s="91"/>
      <c r="E241" s="91"/>
      <c r="F241" s="415"/>
      <c r="G241" s="462"/>
      <c r="H241" s="89"/>
      <c r="I241" s="89"/>
      <c r="J241" s="89"/>
      <c r="K241" s="89"/>
      <c r="L241" s="89"/>
      <c r="M241" s="89"/>
      <c r="N241" s="91"/>
    </row>
    <row r="242" spans="1:14" x14ac:dyDescent="0.25">
      <c r="A242" s="91"/>
      <c r="B242" s="91"/>
      <c r="C242" s="91"/>
      <c r="D242" s="91"/>
      <c r="E242" s="91"/>
      <c r="F242" s="415"/>
      <c r="G242" s="462"/>
      <c r="H242" s="89"/>
      <c r="I242" s="89"/>
      <c r="J242" s="89"/>
      <c r="K242" s="89"/>
      <c r="L242" s="89"/>
      <c r="M242" s="89"/>
      <c r="N242" s="91"/>
    </row>
    <row r="243" spans="1:14" x14ac:dyDescent="0.25">
      <c r="A243" s="91"/>
      <c r="B243" s="91"/>
      <c r="C243" s="91"/>
      <c r="D243" s="91"/>
      <c r="E243" s="91"/>
      <c r="F243" s="415"/>
      <c r="G243" s="462"/>
      <c r="H243" s="89"/>
      <c r="I243" s="89"/>
      <c r="J243" s="89"/>
      <c r="K243" s="89"/>
      <c r="L243" s="89"/>
      <c r="M243" s="89"/>
      <c r="N243" s="91"/>
    </row>
    <row r="244" spans="1:14" x14ac:dyDescent="0.25">
      <c r="A244" s="91"/>
      <c r="B244" s="91"/>
      <c r="C244" s="91"/>
      <c r="D244" s="91"/>
      <c r="E244" s="91"/>
      <c r="F244" s="415"/>
      <c r="G244" s="462"/>
      <c r="H244" s="89"/>
      <c r="I244" s="89"/>
      <c r="J244" s="89"/>
      <c r="K244" s="89"/>
      <c r="L244" s="89"/>
      <c r="M244" s="89"/>
      <c r="N244" s="91"/>
    </row>
    <row r="245" spans="1:14" x14ac:dyDescent="0.25">
      <c r="A245" s="91"/>
      <c r="B245" s="91"/>
      <c r="C245" s="91"/>
      <c r="D245" s="91"/>
      <c r="E245" s="91"/>
      <c r="F245" s="415"/>
      <c r="G245" s="462"/>
      <c r="H245" s="89"/>
      <c r="I245" s="89"/>
      <c r="J245" s="89"/>
      <c r="K245" s="89"/>
      <c r="L245" s="89"/>
      <c r="M245" s="89"/>
      <c r="N245" s="91"/>
    </row>
    <row r="246" spans="1:14" x14ac:dyDescent="0.25">
      <c r="A246" s="91"/>
      <c r="B246" s="91"/>
      <c r="C246" s="91"/>
      <c r="D246" s="91"/>
      <c r="E246" s="91"/>
      <c r="F246" s="415"/>
      <c r="G246" s="462"/>
      <c r="H246" s="89"/>
      <c r="I246" s="89"/>
      <c r="J246" s="89"/>
      <c r="K246" s="89"/>
      <c r="L246" s="89"/>
      <c r="M246" s="89"/>
      <c r="N246" s="91"/>
    </row>
    <row r="247" spans="1:14" x14ac:dyDescent="0.25">
      <c r="A247" s="91"/>
      <c r="B247" s="91"/>
      <c r="C247" s="91"/>
      <c r="D247" s="91"/>
      <c r="E247" s="91"/>
      <c r="F247" s="415"/>
      <c r="G247" s="462"/>
      <c r="H247" s="89"/>
      <c r="I247" s="89"/>
      <c r="J247" s="89"/>
      <c r="K247" s="89"/>
      <c r="L247" s="89"/>
      <c r="M247" s="89"/>
      <c r="N247" s="91"/>
    </row>
    <row r="248" spans="1:14" x14ac:dyDescent="0.25">
      <c r="A248" s="91"/>
      <c r="B248" s="91"/>
      <c r="C248" s="91"/>
      <c r="D248" s="91"/>
      <c r="E248" s="91"/>
      <c r="F248" s="415"/>
      <c r="G248" s="462"/>
      <c r="H248" s="89"/>
      <c r="I248" s="89"/>
      <c r="J248" s="89"/>
      <c r="K248" s="89"/>
      <c r="L248" s="89"/>
      <c r="M248" s="89"/>
      <c r="N248" s="91"/>
    </row>
    <row r="249" spans="1:14" x14ac:dyDescent="0.25">
      <c r="A249" s="91"/>
      <c r="B249" s="91"/>
      <c r="C249" s="91"/>
      <c r="D249" s="91"/>
      <c r="E249" s="91"/>
      <c r="F249" s="415"/>
      <c r="G249" s="462"/>
      <c r="H249" s="89"/>
      <c r="I249" s="89"/>
      <c r="J249" s="89"/>
      <c r="K249" s="89"/>
      <c r="L249" s="89"/>
      <c r="M249" s="89"/>
      <c r="N249" s="91"/>
    </row>
    <row r="250" spans="1:14" x14ac:dyDescent="0.25">
      <c r="A250" s="91"/>
      <c r="B250" s="91"/>
      <c r="C250" s="91"/>
      <c r="D250" s="91"/>
      <c r="E250" s="91"/>
      <c r="F250" s="415"/>
      <c r="G250" s="462"/>
      <c r="H250" s="61"/>
      <c r="I250" s="61"/>
      <c r="J250" s="61"/>
      <c r="K250" s="61"/>
      <c r="L250" s="61"/>
      <c r="M250" s="61"/>
    </row>
    <row r="251" spans="1:14" x14ac:dyDescent="0.25">
      <c r="A251" s="91"/>
      <c r="B251" s="91"/>
      <c r="C251" s="91"/>
      <c r="D251" s="91"/>
      <c r="E251" s="91"/>
      <c r="F251" s="415"/>
      <c r="G251" s="462"/>
      <c r="H251" s="61"/>
      <c r="I251" s="61"/>
      <c r="J251" s="61"/>
      <c r="K251" s="61"/>
      <c r="L251" s="61"/>
      <c r="M251" s="61"/>
    </row>
    <row r="252" spans="1:14" x14ac:dyDescent="0.25">
      <c r="A252" s="91"/>
      <c r="B252" s="91"/>
      <c r="C252" s="91"/>
      <c r="D252" s="91"/>
      <c r="E252" s="91"/>
      <c r="F252" s="415"/>
      <c r="G252" s="462"/>
      <c r="H252" s="61"/>
      <c r="I252" s="61"/>
      <c r="J252" s="61"/>
      <c r="K252" s="61"/>
      <c r="L252" s="61"/>
      <c r="M252" s="61"/>
    </row>
    <row r="253" spans="1:14" x14ac:dyDescent="0.25">
      <c r="A253" s="91"/>
      <c r="B253" s="91"/>
      <c r="C253" s="91"/>
      <c r="D253" s="91"/>
      <c r="E253" s="91"/>
      <c r="F253" s="415"/>
      <c r="G253" s="462"/>
      <c r="H253" s="61"/>
      <c r="I253" s="61"/>
      <c r="J253" s="61"/>
      <c r="K253" s="61"/>
      <c r="L253" s="61"/>
      <c r="M253" s="61"/>
    </row>
    <row r="254" spans="1:14" x14ac:dyDescent="0.25">
      <c r="A254" s="91"/>
      <c r="B254" s="91"/>
      <c r="C254" s="91"/>
      <c r="D254" s="91"/>
      <c r="E254" s="91"/>
      <c r="F254" s="415"/>
      <c r="G254" s="462"/>
      <c r="H254" s="61"/>
      <c r="I254" s="61"/>
      <c r="J254" s="61"/>
      <c r="K254" s="61"/>
      <c r="L254" s="61"/>
      <c r="M254" s="61"/>
    </row>
    <row r="255" spans="1:14" x14ac:dyDescent="0.25">
      <c r="A255" s="91"/>
      <c r="B255" s="91"/>
      <c r="C255" s="91"/>
      <c r="D255" s="91"/>
      <c r="E255" s="91"/>
      <c r="F255" s="415"/>
      <c r="G255" s="462"/>
      <c r="H255" s="61"/>
      <c r="I255" s="61"/>
      <c r="J255" s="61"/>
      <c r="K255" s="61"/>
      <c r="L255" s="61"/>
      <c r="M255" s="61"/>
    </row>
    <row r="256" spans="1:14" x14ac:dyDescent="0.25">
      <c r="A256" s="91"/>
      <c r="B256" s="91"/>
      <c r="C256" s="91"/>
      <c r="D256" s="91"/>
      <c r="E256" s="91"/>
      <c r="F256" s="415"/>
      <c r="G256" s="462"/>
      <c r="H256" s="61"/>
      <c r="I256" s="61"/>
      <c r="J256" s="61"/>
      <c r="K256" s="61"/>
      <c r="L256" s="61"/>
      <c r="M256" s="61"/>
    </row>
    <row r="257" spans="1:13" x14ac:dyDescent="0.25">
      <c r="A257" s="91"/>
      <c r="B257" s="91"/>
      <c r="C257" s="91"/>
      <c r="D257" s="91"/>
      <c r="E257" s="91"/>
      <c r="F257" s="415"/>
      <c r="G257" s="462"/>
      <c r="H257" s="61"/>
      <c r="I257" s="61"/>
      <c r="J257" s="61"/>
      <c r="K257" s="61"/>
      <c r="L257" s="61"/>
      <c r="M257" s="61"/>
    </row>
    <row r="258" spans="1:13" x14ac:dyDescent="0.25">
      <c r="A258" s="91"/>
      <c r="B258" s="91"/>
      <c r="C258" s="91"/>
      <c r="D258" s="91"/>
      <c r="E258" s="91"/>
      <c r="F258" s="415"/>
      <c r="G258" s="462"/>
      <c r="H258" s="61"/>
      <c r="I258" s="61"/>
      <c r="J258" s="61"/>
      <c r="K258" s="61"/>
      <c r="L258" s="61"/>
      <c r="M258" s="61"/>
    </row>
    <row r="259" spans="1:13" x14ac:dyDescent="0.25">
      <c r="A259" s="91"/>
      <c r="B259" s="91"/>
      <c r="C259" s="91"/>
      <c r="D259" s="91"/>
      <c r="E259" s="91"/>
      <c r="F259" s="415"/>
      <c r="G259" s="462"/>
      <c r="H259" s="61"/>
      <c r="I259" s="61"/>
      <c r="J259" s="61"/>
      <c r="K259" s="61"/>
      <c r="L259" s="61"/>
      <c r="M259" s="61"/>
    </row>
    <row r="260" spans="1:13" x14ac:dyDescent="0.25">
      <c r="A260" s="91"/>
      <c r="B260" s="91"/>
      <c r="C260" s="91"/>
      <c r="D260" s="91"/>
      <c r="E260" s="91"/>
      <c r="F260" s="415"/>
      <c r="G260" s="462"/>
      <c r="H260" s="61"/>
      <c r="I260" s="61"/>
      <c r="J260" s="61"/>
      <c r="K260" s="61"/>
      <c r="L260" s="61"/>
      <c r="M260" s="61"/>
    </row>
    <row r="261" spans="1:13" x14ac:dyDescent="0.25">
      <c r="A261" s="91"/>
      <c r="B261" s="91"/>
      <c r="C261" s="91"/>
      <c r="D261" s="91"/>
      <c r="E261" s="91"/>
      <c r="F261" s="415"/>
      <c r="G261" s="462"/>
      <c r="H261" s="61"/>
      <c r="I261" s="61"/>
      <c r="J261" s="61"/>
      <c r="K261" s="61"/>
      <c r="L261" s="61"/>
      <c r="M261" s="61"/>
    </row>
    <row r="262" spans="1:13" x14ac:dyDescent="0.25">
      <c r="A262" s="91"/>
      <c r="B262" s="91"/>
      <c r="C262" s="91"/>
      <c r="D262" s="91"/>
      <c r="E262" s="91"/>
      <c r="F262" s="415"/>
      <c r="G262" s="462"/>
      <c r="H262" s="61"/>
      <c r="I262" s="61"/>
      <c r="J262" s="61"/>
      <c r="K262" s="61"/>
      <c r="L262" s="61"/>
      <c r="M262" s="61"/>
    </row>
    <row r="263" spans="1:13" x14ac:dyDescent="0.25">
      <c r="A263" s="91"/>
      <c r="B263" s="91"/>
      <c r="C263" s="91"/>
      <c r="D263" s="91"/>
      <c r="E263" s="91"/>
      <c r="F263" s="415"/>
      <c r="G263" s="462"/>
      <c r="H263" s="61"/>
      <c r="I263" s="61"/>
      <c r="J263" s="61"/>
      <c r="K263" s="61"/>
      <c r="L263" s="61"/>
      <c r="M263" s="61"/>
    </row>
    <row r="264" spans="1:13" x14ac:dyDescent="0.25">
      <c r="A264" s="91"/>
      <c r="B264" s="91"/>
      <c r="C264" s="91"/>
      <c r="D264" s="91"/>
      <c r="E264" s="91"/>
      <c r="F264" s="415"/>
      <c r="G264" s="462"/>
      <c r="H264" s="61"/>
      <c r="I264" s="61"/>
      <c r="J264" s="61"/>
      <c r="K264" s="61"/>
      <c r="L264" s="61"/>
      <c r="M264" s="61"/>
    </row>
    <row r="265" spans="1:13" x14ac:dyDescent="0.25">
      <c r="A265" s="91"/>
      <c r="B265" s="91"/>
      <c r="C265" s="91"/>
      <c r="D265" s="91"/>
      <c r="E265" s="91"/>
      <c r="F265" s="415"/>
      <c r="G265" s="462"/>
      <c r="H265" s="61"/>
      <c r="I265" s="61"/>
      <c r="J265" s="61"/>
      <c r="K265" s="61"/>
      <c r="L265" s="61"/>
      <c r="M265" s="61"/>
    </row>
    <row r="266" spans="1:13" x14ac:dyDescent="0.25">
      <c r="A266" s="91"/>
      <c r="B266" s="91"/>
      <c r="C266" s="91"/>
      <c r="D266" s="91"/>
      <c r="E266" s="91"/>
      <c r="F266" s="415"/>
      <c r="G266" s="462"/>
      <c r="H266" s="61"/>
      <c r="I266" s="61"/>
      <c r="J266" s="61"/>
      <c r="K266" s="61"/>
      <c r="L266" s="61"/>
      <c r="M266" s="61"/>
    </row>
    <row r="267" spans="1:13" x14ac:dyDescent="0.25">
      <c r="A267" s="91"/>
      <c r="B267" s="91"/>
      <c r="C267" s="91"/>
      <c r="D267" s="91"/>
      <c r="E267" s="91"/>
      <c r="F267" s="415"/>
      <c r="G267" s="462"/>
      <c r="H267" s="61"/>
      <c r="I267" s="61"/>
      <c r="J267" s="61"/>
      <c r="K267" s="61"/>
      <c r="L267" s="61"/>
      <c r="M267" s="61"/>
    </row>
    <row r="268" spans="1:13" x14ac:dyDescent="0.25">
      <c r="A268" s="91"/>
      <c r="B268" s="91"/>
      <c r="C268" s="91"/>
      <c r="D268" s="91"/>
      <c r="E268" s="91"/>
      <c r="F268" s="415"/>
      <c r="G268" s="462"/>
      <c r="H268" s="61"/>
      <c r="I268" s="61"/>
      <c r="J268" s="61"/>
      <c r="K268" s="61"/>
      <c r="L268" s="61"/>
      <c r="M268" s="61"/>
    </row>
    <row r="269" spans="1:13" x14ac:dyDescent="0.25">
      <c r="A269" s="91"/>
      <c r="B269" s="91"/>
      <c r="C269" s="91"/>
      <c r="D269" s="91"/>
      <c r="E269" s="91"/>
      <c r="F269" s="415"/>
      <c r="G269" s="462"/>
      <c r="H269" s="61"/>
      <c r="I269" s="61"/>
      <c r="J269" s="61"/>
      <c r="K269" s="61"/>
      <c r="L269" s="61"/>
      <c r="M269" s="61"/>
    </row>
    <row r="270" spans="1:13" x14ac:dyDescent="0.25">
      <c r="A270" s="91"/>
      <c r="B270" s="91"/>
      <c r="C270" s="91"/>
      <c r="D270" s="91"/>
      <c r="E270" s="91"/>
      <c r="F270" s="415"/>
      <c r="G270" s="462"/>
      <c r="H270" s="61"/>
      <c r="I270" s="61"/>
      <c r="J270" s="61"/>
      <c r="K270" s="61"/>
      <c r="L270" s="61"/>
      <c r="M270" s="61"/>
    </row>
    <row r="271" spans="1:13" x14ac:dyDescent="0.25">
      <c r="A271" s="91"/>
      <c r="B271" s="91"/>
      <c r="C271" s="91"/>
      <c r="D271" s="91"/>
      <c r="E271" s="91"/>
      <c r="F271" s="415"/>
      <c r="G271" s="462"/>
      <c r="H271" s="61"/>
      <c r="I271" s="61"/>
      <c r="J271" s="61"/>
      <c r="K271" s="61"/>
      <c r="L271" s="61"/>
      <c r="M271" s="61"/>
    </row>
    <row r="272" spans="1:13" x14ac:dyDescent="0.25">
      <c r="A272" s="91"/>
      <c r="B272" s="91"/>
      <c r="C272" s="91"/>
      <c r="D272" s="91"/>
      <c r="E272" s="91"/>
      <c r="F272" s="415"/>
      <c r="G272" s="462"/>
      <c r="H272" s="61"/>
      <c r="I272" s="61"/>
      <c r="J272" s="61"/>
      <c r="K272" s="61"/>
      <c r="L272" s="61"/>
      <c r="M272" s="61"/>
    </row>
    <row r="273" spans="1:13" x14ac:dyDescent="0.25">
      <c r="A273" s="91"/>
      <c r="B273" s="91"/>
      <c r="C273" s="91"/>
      <c r="D273" s="91"/>
      <c r="E273" s="91"/>
      <c r="F273" s="415"/>
      <c r="G273" s="462"/>
      <c r="H273" s="61"/>
      <c r="I273" s="61"/>
      <c r="J273" s="61"/>
      <c r="K273" s="61"/>
      <c r="L273" s="61"/>
      <c r="M273" s="61"/>
    </row>
    <row r="274" spans="1:13" x14ac:dyDescent="0.25">
      <c r="A274" s="91"/>
      <c r="B274" s="91"/>
      <c r="C274" s="91"/>
      <c r="D274" s="91"/>
      <c r="E274" s="91"/>
      <c r="F274" s="415"/>
      <c r="G274" s="462"/>
    </row>
    <row r="275" spans="1:13" x14ac:dyDescent="0.25">
      <c r="A275" s="91"/>
      <c r="B275" s="91"/>
      <c r="C275" s="91"/>
      <c r="D275" s="91"/>
      <c r="E275" s="91"/>
      <c r="F275" s="415"/>
      <c r="G275" s="462"/>
    </row>
    <row r="276" spans="1:13" x14ac:dyDescent="0.25">
      <c r="A276" s="91"/>
      <c r="B276" s="91"/>
      <c r="C276" s="91"/>
      <c r="D276" s="91"/>
      <c r="E276" s="91"/>
      <c r="F276" s="415"/>
      <c r="G276" s="462"/>
    </row>
    <row r="277" spans="1:13" x14ac:dyDescent="0.25">
      <c r="A277" s="91"/>
      <c r="B277" s="91"/>
      <c r="C277" s="91"/>
      <c r="D277" s="91"/>
      <c r="E277" s="91"/>
      <c r="F277" s="415"/>
      <c r="G277" s="462"/>
    </row>
    <row r="278" spans="1:13" x14ac:dyDescent="0.25">
      <c r="A278" s="91"/>
      <c r="B278" s="91"/>
      <c r="C278" s="91"/>
      <c r="D278" s="91"/>
      <c r="E278" s="91"/>
      <c r="F278" s="415"/>
      <c r="G278" s="462"/>
    </row>
    <row r="279" spans="1:13" x14ac:dyDescent="0.25">
      <c r="A279" s="91"/>
      <c r="B279" s="91"/>
      <c r="C279" s="91"/>
      <c r="D279" s="91"/>
      <c r="E279" s="91"/>
      <c r="F279" s="415"/>
      <c r="G279" s="462"/>
    </row>
    <row r="280" spans="1:13" x14ac:dyDescent="0.25">
      <c r="A280" s="91"/>
      <c r="B280" s="91"/>
      <c r="C280" s="91"/>
      <c r="D280" s="91"/>
      <c r="E280" s="91"/>
      <c r="F280" s="415"/>
      <c r="G280" s="462"/>
    </row>
    <row r="281" spans="1:13" x14ac:dyDescent="0.25">
      <c r="A281" s="91"/>
      <c r="B281" s="91"/>
      <c r="C281" s="91"/>
      <c r="D281" s="91"/>
      <c r="E281" s="91"/>
      <c r="F281" s="415"/>
      <c r="G281" s="462"/>
    </row>
    <row r="282" spans="1:13" x14ac:dyDescent="0.25">
      <c r="A282" s="91"/>
      <c r="B282" s="91"/>
      <c r="C282" s="91"/>
      <c r="D282" s="91"/>
      <c r="E282" s="91"/>
      <c r="F282" s="415"/>
      <c r="G282" s="462"/>
    </row>
    <row r="283" spans="1:13" x14ac:dyDescent="0.25">
      <c r="A283" s="91"/>
      <c r="B283" s="91"/>
      <c r="C283" s="91"/>
      <c r="D283" s="91"/>
      <c r="E283" s="91"/>
      <c r="F283" s="415"/>
      <c r="G283" s="462"/>
    </row>
    <row r="284" spans="1:13" x14ac:dyDescent="0.25">
      <c r="A284" s="764"/>
      <c r="B284" s="764"/>
      <c r="C284" s="764"/>
      <c r="D284" s="764"/>
      <c r="E284" s="764"/>
      <c r="F284" s="764"/>
      <c r="G284" s="764"/>
    </row>
    <row r="285" spans="1:13" x14ac:dyDescent="0.25">
      <c r="A285" s="91"/>
      <c r="B285" s="91"/>
      <c r="C285" s="91"/>
      <c r="D285" s="91"/>
      <c r="E285" s="91"/>
      <c r="F285" s="415"/>
      <c r="G285" s="462"/>
    </row>
    <row r="286" spans="1:13" x14ac:dyDescent="0.25">
      <c r="A286" s="91"/>
      <c r="B286" s="91"/>
      <c r="C286" s="91"/>
      <c r="D286" s="91"/>
      <c r="E286" s="91"/>
      <c r="F286" s="415"/>
      <c r="G286" s="462"/>
    </row>
    <row r="287" spans="1:13" x14ac:dyDescent="0.25">
      <c r="A287" s="91"/>
      <c r="B287" s="91"/>
      <c r="C287" s="91"/>
      <c r="D287" s="91"/>
      <c r="E287" s="91"/>
      <c r="F287" s="415"/>
      <c r="G287" s="462"/>
    </row>
    <row r="288" spans="1:13" x14ac:dyDescent="0.25">
      <c r="A288" s="91"/>
      <c r="B288" s="91"/>
      <c r="C288" s="91"/>
      <c r="D288" s="91"/>
      <c r="E288" s="91"/>
      <c r="F288" s="415"/>
      <c r="G288" s="462"/>
    </row>
    <row r="289" spans="1:7" x14ac:dyDescent="0.25">
      <c r="A289" s="91"/>
      <c r="B289" s="91"/>
      <c r="C289" s="91"/>
      <c r="D289" s="91"/>
      <c r="E289" s="91"/>
      <c r="F289" s="415"/>
      <c r="G289" s="462"/>
    </row>
    <row r="290" spans="1:7" x14ac:dyDescent="0.25">
      <c r="A290" s="91"/>
      <c r="B290" s="91"/>
      <c r="C290" s="91"/>
      <c r="D290" s="91"/>
      <c r="E290" s="91"/>
      <c r="F290" s="415"/>
      <c r="G290" s="462"/>
    </row>
    <row r="291" spans="1:7" x14ac:dyDescent="0.25">
      <c r="A291" s="91"/>
      <c r="B291" s="91"/>
      <c r="C291" s="91"/>
      <c r="D291" s="91"/>
      <c r="E291" s="91"/>
      <c r="F291" s="415"/>
      <c r="G291" s="462"/>
    </row>
    <row r="292" spans="1:7" x14ac:dyDescent="0.25">
      <c r="A292" s="91"/>
      <c r="B292" s="91"/>
      <c r="C292" s="91"/>
      <c r="D292" s="91"/>
      <c r="E292" s="91"/>
      <c r="F292" s="415"/>
      <c r="G292" s="462"/>
    </row>
    <row r="293" spans="1:7" x14ac:dyDescent="0.25">
      <c r="A293" s="91"/>
      <c r="B293" s="91"/>
      <c r="C293" s="91"/>
      <c r="D293" s="91"/>
      <c r="E293" s="91"/>
      <c r="F293" s="415"/>
      <c r="G293" s="462"/>
    </row>
    <row r="294" spans="1:7" x14ac:dyDescent="0.25">
      <c r="A294" s="91"/>
      <c r="B294" s="91"/>
      <c r="C294" s="91"/>
      <c r="D294" s="91"/>
      <c r="E294" s="91"/>
      <c r="F294" s="415"/>
      <c r="G294" s="462"/>
    </row>
    <row r="295" spans="1:7" x14ac:dyDescent="0.25">
      <c r="A295" s="91"/>
      <c r="B295" s="91"/>
      <c r="C295" s="91"/>
      <c r="D295" s="91"/>
      <c r="E295" s="91"/>
      <c r="F295" s="415"/>
      <c r="G295" s="462"/>
    </row>
    <row r="296" spans="1:7" x14ac:dyDescent="0.25">
      <c r="A296" s="91"/>
      <c r="B296" s="91"/>
      <c r="C296" s="91"/>
      <c r="D296" s="91"/>
      <c r="E296" s="91"/>
      <c r="F296" s="415"/>
      <c r="G296" s="462"/>
    </row>
    <row r="297" spans="1:7" x14ac:dyDescent="0.25">
      <c r="A297" s="91"/>
      <c r="B297" s="91"/>
      <c r="C297" s="91"/>
      <c r="D297" s="91"/>
      <c r="E297" s="91"/>
      <c r="F297" s="415"/>
      <c r="G297" s="462"/>
    </row>
    <row r="298" spans="1:7" x14ac:dyDescent="0.25">
      <c r="A298" s="91"/>
      <c r="B298" s="91"/>
      <c r="C298" s="91"/>
      <c r="D298" s="91"/>
      <c r="E298" s="91"/>
      <c r="F298" s="415"/>
      <c r="G298" s="462"/>
    </row>
    <row r="299" spans="1:7" x14ac:dyDescent="0.25">
      <c r="A299" s="91"/>
      <c r="B299" s="91"/>
      <c r="C299" s="91"/>
      <c r="D299" s="91"/>
      <c r="E299" s="91"/>
      <c r="F299" s="415"/>
      <c r="G299" s="462"/>
    </row>
    <row r="300" spans="1:7" x14ac:dyDescent="0.25">
      <c r="A300" s="91"/>
      <c r="B300" s="91"/>
      <c r="C300" s="91"/>
      <c r="D300" s="91"/>
      <c r="E300" s="91"/>
      <c r="F300" s="415"/>
      <c r="G300" s="462"/>
    </row>
    <row r="301" spans="1:7" x14ac:dyDescent="0.25">
      <c r="A301" s="91"/>
      <c r="B301" s="91"/>
      <c r="C301" s="91"/>
      <c r="D301" s="91"/>
      <c r="E301" s="91"/>
      <c r="F301" s="415"/>
      <c r="G301" s="462"/>
    </row>
    <row r="302" spans="1:7" x14ac:dyDescent="0.25">
      <c r="A302" s="91"/>
      <c r="B302" s="91"/>
      <c r="C302" s="91"/>
      <c r="D302" s="91"/>
      <c r="E302" s="91"/>
      <c r="F302" s="415"/>
      <c r="G302" s="462"/>
    </row>
    <row r="303" spans="1:7" x14ac:dyDescent="0.25">
      <c r="A303" s="91"/>
      <c r="B303" s="91"/>
      <c r="C303" s="91"/>
      <c r="D303" s="91"/>
      <c r="E303" s="91"/>
      <c r="F303" s="415"/>
      <c r="G303" s="462"/>
    </row>
    <row r="304" spans="1:7" x14ac:dyDescent="0.25">
      <c r="A304" s="91"/>
      <c r="B304" s="91"/>
      <c r="C304" s="91"/>
      <c r="D304" s="91"/>
      <c r="E304" s="91"/>
      <c r="F304" s="415"/>
      <c r="G304" s="462"/>
    </row>
    <row r="305" spans="1:7" x14ac:dyDescent="0.25">
      <c r="A305" s="91"/>
      <c r="B305" s="91"/>
      <c r="C305" s="91"/>
      <c r="D305" s="91"/>
      <c r="E305" s="91"/>
      <c r="F305" s="415"/>
      <c r="G305" s="462"/>
    </row>
    <row r="306" spans="1:7" x14ac:dyDescent="0.25">
      <c r="A306" s="91"/>
      <c r="B306" s="91"/>
      <c r="C306" s="91"/>
      <c r="D306" s="91"/>
      <c r="E306" s="91"/>
      <c r="F306" s="415"/>
      <c r="G306" s="462"/>
    </row>
    <row r="307" spans="1:7" x14ac:dyDescent="0.25">
      <c r="A307" s="91"/>
      <c r="B307" s="91"/>
      <c r="C307" s="91"/>
      <c r="D307" s="91"/>
      <c r="E307" s="91"/>
      <c r="F307" s="415"/>
      <c r="G307" s="462"/>
    </row>
    <row r="308" spans="1:7" x14ac:dyDescent="0.25">
      <c r="A308" s="91"/>
      <c r="B308" s="91"/>
      <c r="C308" s="91"/>
      <c r="D308" s="91"/>
      <c r="E308" s="91"/>
      <c r="F308" s="415"/>
      <c r="G308" s="462"/>
    </row>
    <row r="309" spans="1:7" x14ac:dyDescent="0.25">
      <c r="A309" s="91"/>
      <c r="B309" s="91"/>
      <c r="C309" s="91"/>
      <c r="D309" s="91"/>
      <c r="E309" s="91"/>
      <c r="F309" s="415"/>
      <c r="G309" s="462"/>
    </row>
    <row r="310" spans="1:7" x14ac:dyDescent="0.25">
      <c r="A310" s="91"/>
      <c r="B310" s="91"/>
      <c r="C310" s="91"/>
      <c r="D310" s="91"/>
      <c r="E310" s="91"/>
      <c r="F310" s="415"/>
      <c r="G310" s="462"/>
    </row>
    <row r="311" spans="1:7" x14ac:dyDescent="0.25">
      <c r="A311" s="91"/>
      <c r="B311" s="91"/>
      <c r="C311" s="91"/>
      <c r="D311" s="91"/>
      <c r="E311" s="91"/>
      <c r="F311" s="415"/>
      <c r="G311" s="462"/>
    </row>
    <row r="312" spans="1:7" x14ac:dyDescent="0.25">
      <c r="A312" s="91"/>
      <c r="B312" s="91"/>
      <c r="C312" s="91"/>
      <c r="D312" s="91"/>
      <c r="E312" s="91"/>
      <c r="F312" s="415"/>
      <c r="G312" s="462"/>
    </row>
    <row r="313" spans="1:7" x14ac:dyDescent="0.25">
      <c r="A313" s="91"/>
      <c r="B313" s="91"/>
      <c r="C313" s="91"/>
      <c r="D313" s="91"/>
      <c r="E313" s="91"/>
      <c r="F313" s="415"/>
      <c r="G313" s="462"/>
    </row>
    <row r="314" spans="1:7" x14ac:dyDescent="0.25">
      <c r="A314" s="91"/>
      <c r="B314" s="91"/>
      <c r="C314" s="91"/>
      <c r="D314" s="91"/>
      <c r="E314" s="91"/>
      <c r="F314" s="415"/>
      <c r="G314" s="462"/>
    </row>
    <row r="315" spans="1:7" x14ac:dyDescent="0.25">
      <c r="A315" s="91"/>
      <c r="B315" s="91"/>
      <c r="C315" s="91"/>
      <c r="D315" s="91"/>
      <c r="E315" s="91"/>
      <c r="F315" s="415"/>
      <c r="G315" s="462"/>
    </row>
    <row r="316" spans="1:7" x14ac:dyDescent="0.25">
      <c r="A316" s="91"/>
      <c r="B316" s="91"/>
      <c r="C316" s="91"/>
      <c r="D316" s="91"/>
      <c r="E316" s="91"/>
      <c r="F316" s="415"/>
      <c r="G316" s="462"/>
    </row>
    <row r="317" spans="1:7" x14ac:dyDescent="0.25">
      <c r="A317" s="91"/>
      <c r="B317" s="91"/>
      <c r="C317" s="91"/>
      <c r="D317" s="91"/>
      <c r="E317" s="91"/>
      <c r="F317" s="415"/>
      <c r="G317" s="462"/>
    </row>
    <row r="318" spans="1:7" x14ac:dyDescent="0.25">
      <c r="A318" s="91"/>
      <c r="B318" s="91"/>
      <c r="C318" s="91"/>
      <c r="D318" s="91"/>
      <c r="E318" s="91"/>
      <c r="F318" s="415"/>
      <c r="G318" s="462"/>
    </row>
    <row r="319" spans="1:7" x14ac:dyDescent="0.25">
      <c r="A319" s="91"/>
      <c r="B319" s="91"/>
      <c r="C319" s="91"/>
      <c r="D319" s="91"/>
      <c r="E319" s="91"/>
      <c r="F319" s="415"/>
      <c r="G319" s="462"/>
    </row>
    <row r="320" spans="1:7" x14ac:dyDescent="0.25">
      <c r="A320" s="91"/>
      <c r="B320" s="91"/>
      <c r="C320" s="91"/>
      <c r="D320" s="91"/>
      <c r="E320" s="91"/>
      <c r="F320" s="415"/>
      <c r="G320" s="462"/>
    </row>
    <row r="321" spans="1:7" x14ac:dyDescent="0.25">
      <c r="A321" s="91"/>
      <c r="B321" s="91"/>
      <c r="C321" s="91"/>
      <c r="D321" s="91"/>
      <c r="E321" s="91"/>
      <c r="F321" s="415"/>
      <c r="G321" s="462"/>
    </row>
    <row r="322" spans="1:7" x14ac:dyDescent="0.25">
      <c r="A322" s="91"/>
      <c r="B322" s="91"/>
      <c r="C322" s="91"/>
      <c r="D322" s="91"/>
      <c r="E322" s="91"/>
      <c r="F322" s="415"/>
      <c r="G322" s="462"/>
    </row>
    <row r="323" spans="1:7" x14ac:dyDescent="0.25">
      <c r="A323" s="91"/>
      <c r="B323" s="91"/>
      <c r="C323" s="91"/>
      <c r="D323" s="91"/>
      <c r="E323" s="91"/>
      <c r="F323" s="415"/>
      <c r="G323" s="462"/>
    </row>
    <row r="324" spans="1:7" x14ac:dyDescent="0.25">
      <c r="A324" s="91"/>
      <c r="B324" s="91"/>
      <c r="C324" s="91"/>
      <c r="D324" s="91"/>
      <c r="E324" s="91"/>
      <c r="F324" s="415"/>
      <c r="G324" s="462"/>
    </row>
    <row r="325" spans="1:7" x14ac:dyDescent="0.25">
      <c r="A325" s="91"/>
      <c r="B325" s="91"/>
      <c r="C325" s="91"/>
      <c r="D325" s="91"/>
      <c r="E325" s="91"/>
      <c r="F325" s="415"/>
      <c r="G325" s="462"/>
    </row>
    <row r="326" spans="1:7" x14ac:dyDescent="0.25">
      <c r="A326" s="91"/>
      <c r="B326" s="91"/>
      <c r="C326" s="91"/>
      <c r="D326" s="91"/>
      <c r="E326" s="91"/>
      <c r="F326" s="415"/>
      <c r="G326" s="462"/>
    </row>
    <row r="327" spans="1:7" x14ac:dyDescent="0.25">
      <c r="A327" s="91"/>
      <c r="B327" s="91"/>
      <c r="C327" s="91"/>
      <c r="D327" s="91"/>
      <c r="E327" s="91"/>
      <c r="F327" s="415"/>
      <c r="G327" s="462"/>
    </row>
    <row r="328" spans="1:7" x14ac:dyDescent="0.25">
      <c r="A328" s="91"/>
      <c r="B328" s="91"/>
      <c r="C328" s="91"/>
      <c r="D328" s="91"/>
      <c r="E328" s="91"/>
      <c r="F328" s="415"/>
      <c r="G328" s="462"/>
    </row>
    <row r="329" spans="1:7" x14ac:dyDescent="0.25">
      <c r="A329" s="91"/>
      <c r="B329" s="91"/>
      <c r="C329" s="91"/>
      <c r="D329" s="91"/>
      <c r="E329" s="91"/>
      <c r="F329" s="415"/>
      <c r="G329" s="462"/>
    </row>
    <row r="330" spans="1:7" x14ac:dyDescent="0.25">
      <c r="A330" s="91"/>
      <c r="B330" s="91"/>
      <c r="C330" s="91"/>
      <c r="D330" s="91"/>
      <c r="E330" s="91"/>
      <c r="F330" s="415"/>
      <c r="G330" s="462"/>
    </row>
    <row r="331" spans="1:7" x14ac:dyDescent="0.25">
      <c r="A331" s="91"/>
      <c r="B331" s="91"/>
      <c r="C331" s="91"/>
      <c r="D331" s="91"/>
      <c r="E331" s="91"/>
      <c r="F331" s="415"/>
      <c r="G331" s="462"/>
    </row>
    <row r="332" spans="1:7" x14ac:dyDescent="0.25">
      <c r="A332" s="91"/>
      <c r="B332" s="91"/>
      <c r="C332" s="91"/>
      <c r="D332" s="91"/>
      <c r="E332" s="91"/>
      <c r="F332" s="415"/>
      <c r="G332" s="462"/>
    </row>
    <row r="333" spans="1:7" x14ac:dyDescent="0.25">
      <c r="A333" s="91"/>
      <c r="B333" s="91"/>
      <c r="C333" s="91"/>
      <c r="D333" s="91"/>
      <c r="E333" s="91"/>
      <c r="F333" s="415"/>
      <c r="G333" s="462"/>
    </row>
    <row r="334" spans="1:7" x14ac:dyDescent="0.25">
      <c r="A334" s="91"/>
      <c r="B334" s="91"/>
      <c r="C334" s="91"/>
      <c r="D334" s="91"/>
      <c r="E334" s="91"/>
      <c r="F334" s="415"/>
      <c r="G334" s="462"/>
    </row>
    <row r="335" spans="1:7" x14ac:dyDescent="0.25">
      <c r="A335" s="91"/>
      <c r="B335" s="91"/>
      <c r="C335" s="91"/>
      <c r="D335" s="91"/>
      <c r="E335" s="91"/>
      <c r="F335" s="415"/>
      <c r="G335" s="462"/>
    </row>
    <row r="336" spans="1:7" x14ac:dyDescent="0.25">
      <c r="A336" s="91"/>
      <c r="B336" s="91"/>
      <c r="C336" s="91"/>
      <c r="D336" s="91"/>
      <c r="E336" s="91"/>
      <c r="F336" s="415"/>
      <c r="G336" s="462"/>
    </row>
    <row r="337" spans="1:7" x14ac:dyDescent="0.25">
      <c r="A337" s="91"/>
      <c r="B337" s="91"/>
      <c r="C337" s="91"/>
      <c r="D337" s="91"/>
      <c r="E337" s="91"/>
      <c r="F337" s="415"/>
      <c r="G337" s="462"/>
    </row>
    <row r="338" spans="1:7" x14ac:dyDescent="0.25">
      <c r="A338" s="91"/>
      <c r="B338" s="91"/>
      <c r="C338" s="91"/>
      <c r="D338" s="91"/>
      <c r="E338" s="91"/>
      <c r="F338" s="415"/>
      <c r="G338" s="462"/>
    </row>
    <row r="339" spans="1:7" x14ac:dyDescent="0.25">
      <c r="A339" s="91"/>
      <c r="B339" s="91"/>
      <c r="C339" s="91"/>
      <c r="D339" s="91"/>
      <c r="E339" s="91"/>
      <c r="F339" s="415"/>
      <c r="G339" s="462"/>
    </row>
    <row r="340" spans="1:7" x14ac:dyDescent="0.25">
      <c r="A340" s="91"/>
      <c r="B340" s="91"/>
      <c r="C340" s="91"/>
      <c r="D340" s="91"/>
      <c r="E340" s="91"/>
      <c r="F340" s="415"/>
      <c r="G340" s="462"/>
    </row>
    <row r="341" spans="1:7" x14ac:dyDescent="0.25">
      <c r="A341" s="91"/>
      <c r="B341" s="91"/>
      <c r="C341" s="91"/>
      <c r="D341" s="91"/>
      <c r="E341" s="91"/>
      <c r="F341" s="415"/>
      <c r="G341" s="462"/>
    </row>
    <row r="342" spans="1:7" x14ac:dyDescent="0.25">
      <c r="A342" s="91"/>
      <c r="B342" s="91"/>
      <c r="C342" s="91"/>
      <c r="D342" s="91"/>
      <c r="E342" s="91"/>
      <c r="F342" s="415"/>
      <c r="G342" s="462"/>
    </row>
    <row r="343" spans="1:7" x14ac:dyDescent="0.25">
      <c r="A343" s="91"/>
      <c r="B343" s="91"/>
      <c r="C343" s="91"/>
      <c r="D343" s="91"/>
      <c r="E343" s="91"/>
      <c r="F343" s="415"/>
      <c r="G343" s="462"/>
    </row>
    <row r="344" spans="1:7" x14ac:dyDescent="0.25">
      <c r="A344" s="91"/>
      <c r="B344" s="91"/>
      <c r="C344" s="91"/>
      <c r="D344" s="91"/>
      <c r="E344" s="91"/>
      <c r="F344" s="415"/>
      <c r="G344" s="462"/>
    </row>
    <row r="345" spans="1:7" x14ac:dyDescent="0.25">
      <c r="A345" s="91"/>
      <c r="B345" s="91"/>
      <c r="C345" s="91"/>
      <c r="D345" s="91"/>
      <c r="E345" s="91"/>
      <c r="F345" s="415"/>
      <c r="G345" s="462"/>
    </row>
    <row r="346" spans="1:7" x14ac:dyDescent="0.25">
      <c r="A346" s="91"/>
      <c r="B346" s="91"/>
      <c r="C346" s="91"/>
      <c r="D346" s="91"/>
      <c r="E346" s="91"/>
      <c r="F346" s="415"/>
      <c r="G346" s="462"/>
    </row>
    <row r="347" spans="1:7" x14ac:dyDescent="0.25">
      <c r="A347" s="91"/>
      <c r="B347" s="91"/>
      <c r="C347" s="91"/>
      <c r="D347" s="91"/>
      <c r="E347" s="91"/>
      <c r="F347" s="415"/>
      <c r="G347" s="462"/>
    </row>
    <row r="348" spans="1:7" x14ac:dyDescent="0.25">
      <c r="A348" s="91"/>
      <c r="B348" s="91"/>
      <c r="C348" s="91"/>
      <c r="D348" s="91"/>
      <c r="E348" s="91"/>
      <c r="F348" s="415"/>
      <c r="G348" s="462"/>
    </row>
    <row r="349" spans="1:7" x14ac:dyDescent="0.25">
      <c r="A349" s="91"/>
      <c r="B349" s="91"/>
      <c r="C349" s="91"/>
      <c r="D349" s="91"/>
      <c r="E349" s="91"/>
      <c r="F349" s="415"/>
      <c r="G349" s="462"/>
    </row>
    <row r="350" spans="1:7" x14ac:dyDescent="0.25">
      <c r="A350" s="91"/>
      <c r="B350" s="91"/>
      <c r="C350" s="91"/>
      <c r="D350" s="91"/>
      <c r="E350" s="91"/>
      <c r="F350" s="415"/>
      <c r="G350" s="462"/>
    </row>
    <row r="351" spans="1:7" x14ac:dyDescent="0.25">
      <c r="A351" s="91"/>
      <c r="B351" s="91"/>
      <c r="C351" s="91"/>
      <c r="D351" s="91"/>
      <c r="E351" s="91"/>
      <c r="F351" s="415"/>
      <c r="G351" s="462"/>
    </row>
    <row r="352" spans="1:7" x14ac:dyDescent="0.25">
      <c r="A352" s="91"/>
      <c r="B352" s="91"/>
      <c r="C352" s="91"/>
      <c r="D352" s="91"/>
      <c r="E352" s="91"/>
      <c r="F352" s="415"/>
      <c r="G352" s="462"/>
    </row>
    <row r="353" spans="1:7" x14ac:dyDescent="0.25">
      <c r="A353" s="91"/>
      <c r="B353" s="91"/>
      <c r="C353" s="91"/>
      <c r="D353" s="91"/>
      <c r="E353" s="91"/>
      <c r="F353" s="415"/>
      <c r="G353" s="462"/>
    </row>
    <row r="354" spans="1:7" x14ac:dyDescent="0.25">
      <c r="A354" s="91"/>
      <c r="B354" s="91"/>
      <c r="C354" s="91"/>
      <c r="D354" s="91"/>
      <c r="E354" s="91"/>
      <c r="F354" s="415"/>
      <c r="G354" s="462"/>
    </row>
    <row r="355" spans="1:7" x14ac:dyDescent="0.25">
      <c r="A355" s="91"/>
      <c r="B355" s="91"/>
      <c r="C355" s="91"/>
      <c r="D355" s="91"/>
      <c r="E355" s="91"/>
      <c r="F355" s="415"/>
      <c r="G355" s="462"/>
    </row>
    <row r="356" spans="1:7" x14ac:dyDescent="0.25">
      <c r="A356" s="91"/>
      <c r="B356" s="91"/>
      <c r="C356" s="91"/>
      <c r="D356" s="91"/>
      <c r="E356" s="91"/>
      <c r="F356" s="415"/>
      <c r="G356" s="462"/>
    </row>
    <row r="357" spans="1:7" x14ac:dyDescent="0.25">
      <c r="A357" s="91"/>
      <c r="B357" s="91"/>
      <c r="C357" s="91"/>
      <c r="D357" s="91"/>
      <c r="E357" s="91"/>
      <c r="F357" s="415"/>
      <c r="G357" s="462"/>
    </row>
    <row r="358" spans="1:7" x14ac:dyDescent="0.25">
      <c r="A358" s="91"/>
      <c r="B358" s="91"/>
      <c r="C358" s="91"/>
      <c r="D358" s="91"/>
      <c r="E358" s="91"/>
      <c r="F358" s="415"/>
      <c r="G358" s="462"/>
    </row>
    <row r="359" spans="1:7" x14ac:dyDescent="0.25">
      <c r="A359" s="91"/>
      <c r="B359" s="91"/>
      <c r="C359" s="91"/>
      <c r="D359" s="91"/>
      <c r="E359" s="91"/>
      <c r="F359" s="415"/>
      <c r="G359" s="462"/>
    </row>
    <row r="360" spans="1:7" x14ac:dyDescent="0.25">
      <c r="A360" s="91"/>
      <c r="B360" s="91"/>
      <c r="C360" s="91"/>
      <c r="D360" s="91"/>
      <c r="E360" s="91"/>
      <c r="F360" s="415"/>
      <c r="G360" s="462"/>
    </row>
    <row r="361" spans="1:7" x14ac:dyDescent="0.25">
      <c r="A361" s="91"/>
      <c r="B361" s="91"/>
      <c r="C361" s="91"/>
      <c r="D361" s="91"/>
      <c r="E361" s="91"/>
      <c r="F361" s="415"/>
      <c r="G361" s="462"/>
    </row>
    <row r="362" spans="1:7" x14ac:dyDescent="0.25">
      <c r="A362" s="91"/>
      <c r="B362" s="91"/>
      <c r="C362" s="91"/>
      <c r="D362" s="91"/>
      <c r="E362" s="91"/>
      <c r="F362" s="415"/>
      <c r="G362" s="462"/>
    </row>
    <row r="363" spans="1:7" x14ac:dyDescent="0.25">
      <c r="A363" s="91"/>
      <c r="B363" s="91"/>
      <c r="C363" s="91"/>
      <c r="D363" s="91"/>
      <c r="E363" s="91"/>
      <c r="F363" s="415"/>
      <c r="G363" s="462"/>
    </row>
    <row r="364" spans="1:7" x14ac:dyDescent="0.25">
      <c r="A364" s="91"/>
      <c r="B364" s="91"/>
      <c r="C364" s="91"/>
      <c r="D364" s="91"/>
      <c r="E364" s="91"/>
      <c r="F364" s="415"/>
      <c r="G364" s="462"/>
    </row>
    <row r="365" spans="1:7" x14ac:dyDescent="0.25">
      <c r="A365" s="91"/>
      <c r="B365" s="91"/>
      <c r="C365" s="91"/>
      <c r="D365" s="91"/>
      <c r="E365" s="91"/>
      <c r="F365" s="415"/>
      <c r="G365" s="462"/>
    </row>
    <row r="366" spans="1:7" x14ac:dyDescent="0.25">
      <c r="A366" s="91"/>
      <c r="B366" s="91"/>
      <c r="C366" s="91"/>
      <c r="D366" s="91"/>
      <c r="E366" s="91"/>
      <c r="F366" s="415"/>
      <c r="G366" s="462"/>
    </row>
    <row r="367" spans="1:7" x14ac:dyDescent="0.25">
      <c r="A367" s="91"/>
      <c r="B367" s="91"/>
      <c r="C367" s="91"/>
      <c r="D367" s="91"/>
      <c r="E367" s="91"/>
      <c r="F367" s="415"/>
      <c r="G367" s="462"/>
    </row>
    <row r="368" spans="1:7" x14ac:dyDescent="0.25">
      <c r="A368" s="91"/>
      <c r="B368" s="91"/>
      <c r="C368" s="91"/>
      <c r="D368" s="91"/>
      <c r="E368" s="91"/>
      <c r="F368" s="415"/>
      <c r="G368" s="462"/>
    </row>
    <row r="369" spans="1:7" x14ac:dyDescent="0.25">
      <c r="A369" s="91"/>
      <c r="B369" s="91"/>
      <c r="C369" s="91"/>
      <c r="D369" s="91"/>
      <c r="E369" s="91"/>
      <c r="F369" s="415"/>
      <c r="G369" s="462"/>
    </row>
    <row r="370" spans="1:7" x14ac:dyDescent="0.25">
      <c r="A370" s="91"/>
      <c r="B370" s="91"/>
      <c r="C370" s="91"/>
      <c r="D370" s="91"/>
      <c r="E370" s="91"/>
      <c r="F370" s="415"/>
      <c r="G370" s="462"/>
    </row>
    <row r="371" spans="1:7" x14ac:dyDescent="0.25">
      <c r="A371" s="91"/>
      <c r="B371" s="91"/>
      <c r="C371" s="91"/>
      <c r="D371" s="91"/>
      <c r="E371" s="91"/>
      <c r="F371" s="415"/>
      <c r="G371" s="462"/>
    </row>
    <row r="372" spans="1:7" x14ac:dyDescent="0.25">
      <c r="A372" s="91"/>
      <c r="B372" s="91"/>
      <c r="C372" s="91"/>
      <c r="D372" s="91"/>
      <c r="E372" s="91"/>
      <c r="F372" s="415"/>
      <c r="G372" s="462"/>
    </row>
    <row r="373" spans="1:7" x14ac:dyDescent="0.25">
      <c r="A373" s="91"/>
      <c r="B373" s="91"/>
      <c r="C373" s="91"/>
      <c r="D373" s="91"/>
      <c r="E373" s="91"/>
      <c r="F373" s="415"/>
      <c r="G373" s="462"/>
    </row>
    <row r="374" spans="1:7" x14ac:dyDescent="0.25">
      <c r="A374" s="91"/>
      <c r="B374" s="91"/>
      <c r="C374" s="91"/>
      <c r="D374" s="91"/>
      <c r="E374" s="91"/>
      <c r="F374" s="415"/>
      <c r="G374" s="462"/>
    </row>
    <row r="375" spans="1:7" x14ac:dyDescent="0.25">
      <c r="A375" s="91"/>
      <c r="B375" s="91"/>
      <c r="C375" s="91"/>
      <c r="D375" s="91"/>
      <c r="E375" s="91"/>
      <c r="F375" s="415"/>
      <c r="G375" s="462"/>
    </row>
    <row r="376" spans="1:7" x14ac:dyDescent="0.25">
      <c r="A376" s="91"/>
      <c r="B376" s="91"/>
      <c r="C376" s="91"/>
      <c r="D376" s="91"/>
      <c r="E376" s="91"/>
      <c r="F376" s="415"/>
      <c r="G376" s="462"/>
    </row>
    <row r="377" spans="1:7" x14ac:dyDescent="0.25">
      <c r="A377" s="91"/>
      <c r="B377" s="91"/>
      <c r="C377" s="91"/>
      <c r="D377" s="91"/>
      <c r="E377" s="91"/>
      <c r="F377" s="415"/>
      <c r="G377" s="462"/>
    </row>
    <row r="378" spans="1:7" x14ac:dyDescent="0.25">
      <c r="A378" s="91"/>
      <c r="B378" s="91"/>
      <c r="C378" s="91"/>
      <c r="D378" s="91"/>
      <c r="E378" s="91"/>
      <c r="F378" s="415"/>
      <c r="G378" s="462"/>
    </row>
    <row r="379" spans="1:7" x14ac:dyDescent="0.25">
      <c r="A379" s="91"/>
      <c r="B379" s="91"/>
      <c r="C379" s="91"/>
      <c r="D379" s="91"/>
      <c r="E379" s="91"/>
      <c r="F379" s="415"/>
      <c r="G379" s="462"/>
    </row>
    <row r="380" spans="1:7" x14ac:dyDescent="0.25">
      <c r="A380" s="91"/>
      <c r="B380" s="91"/>
      <c r="C380" s="91"/>
      <c r="D380" s="91"/>
      <c r="E380" s="91"/>
      <c r="F380" s="415"/>
      <c r="G380" s="462"/>
    </row>
    <row r="381" spans="1:7" x14ac:dyDescent="0.25">
      <c r="A381" s="91"/>
      <c r="B381" s="91"/>
      <c r="C381" s="91"/>
      <c r="D381" s="91"/>
      <c r="E381" s="91"/>
      <c r="F381" s="415"/>
      <c r="G381" s="462"/>
    </row>
    <row r="382" spans="1:7" x14ac:dyDescent="0.25">
      <c r="A382" s="91"/>
      <c r="B382" s="91"/>
      <c r="C382" s="91"/>
      <c r="D382" s="91"/>
      <c r="E382" s="91"/>
      <c r="F382" s="415"/>
      <c r="G382" s="462"/>
    </row>
    <row r="383" spans="1:7" x14ac:dyDescent="0.25">
      <c r="A383" s="91"/>
      <c r="B383" s="91"/>
      <c r="C383" s="91"/>
      <c r="D383" s="91"/>
      <c r="E383" s="91"/>
      <c r="F383" s="415"/>
      <c r="G383" s="462"/>
    </row>
    <row r="384" spans="1:7" x14ac:dyDescent="0.25">
      <c r="A384" s="91"/>
      <c r="B384" s="91"/>
      <c r="C384" s="91"/>
      <c r="D384" s="91"/>
      <c r="E384" s="91"/>
      <c r="F384" s="415"/>
      <c r="G384" s="462"/>
    </row>
    <row r="385" spans="1:7" x14ac:dyDescent="0.25">
      <c r="A385" s="91"/>
      <c r="B385" s="91"/>
      <c r="C385" s="91"/>
      <c r="D385" s="91"/>
      <c r="E385" s="91"/>
      <c r="F385" s="415"/>
      <c r="G385" s="462"/>
    </row>
    <row r="386" spans="1:7" x14ac:dyDescent="0.25">
      <c r="A386" s="91"/>
      <c r="B386" s="91"/>
      <c r="C386" s="91"/>
      <c r="D386" s="91"/>
      <c r="E386" s="91"/>
      <c r="F386" s="415"/>
      <c r="G386" s="462"/>
    </row>
    <row r="387" spans="1:7" x14ac:dyDescent="0.25">
      <c r="A387" s="91"/>
      <c r="B387" s="91"/>
      <c r="C387" s="91"/>
      <c r="D387" s="91"/>
      <c r="E387" s="91"/>
      <c r="F387" s="415"/>
      <c r="G387" s="462"/>
    </row>
    <row r="388" spans="1:7" x14ac:dyDescent="0.25">
      <c r="A388" s="91"/>
      <c r="B388" s="91"/>
      <c r="C388" s="91"/>
      <c r="D388" s="91"/>
      <c r="E388" s="91"/>
      <c r="F388" s="415"/>
      <c r="G388" s="462"/>
    </row>
    <row r="389" spans="1:7" x14ac:dyDescent="0.25">
      <c r="A389" s="91"/>
      <c r="B389" s="91"/>
      <c r="C389" s="91"/>
      <c r="D389" s="91"/>
      <c r="E389" s="91"/>
      <c r="F389" s="415"/>
      <c r="G389" s="462"/>
    </row>
    <row r="390" spans="1:7" x14ac:dyDescent="0.25">
      <c r="A390" s="91"/>
      <c r="B390" s="91"/>
      <c r="C390" s="91"/>
      <c r="D390" s="91"/>
      <c r="E390" s="91"/>
      <c r="F390" s="415"/>
      <c r="G390" s="462"/>
    </row>
    <row r="391" spans="1:7" x14ac:dyDescent="0.25">
      <c r="A391" s="91"/>
      <c r="B391" s="91"/>
      <c r="C391" s="91"/>
      <c r="D391" s="91"/>
      <c r="E391" s="91"/>
      <c r="F391" s="415"/>
      <c r="G391" s="462"/>
    </row>
    <row r="392" spans="1:7" x14ac:dyDescent="0.25">
      <c r="A392" s="91"/>
      <c r="B392" s="91"/>
      <c r="C392" s="91"/>
      <c r="D392" s="91"/>
      <c r="E392" s="91"/>
      <c r="F392" s="415"/>
      <c r="G392" s="462"/>
    </row>
    <row r="393" spans="1:7" x14ac:dyDescent="0.25">
      <c r="A393" s="91"/>
      <c r="B393" s="91"/>
      <c r="C393" s="91"/>
      <c r="D393" s="91"/>
      <c r="E393" s="91"/>
      <c r="F393" s="415"/>
      <c r="G393" s="462"/>
    </row>
    <row r="394" spans="1:7" x14ac:dyDescent="0.25">
      <c r="A394" s="91"/>
      <c r="B394" s="91"/>
      <c r="C394" s="91"/>
      <c r="D394" s="91"/>
      <c r="E394" s="91"/>
      <c r="F394" s="415"/>
      <c r="G394" s="462"/>
    </row>
    <row r="395" spans="1:7" x14ac:dyDescent="0.25">
      <c r="A395" s="91"/>
      <c r="B395" s="91"/>
      <c r="C395" s="91"/>
      <c r="D395" s="91"/>
      <c r="E395" s="91"/>
      <c r="F395" s="415"/>
      <c r="G395" s="462"/>
    </row>
    <row r="396" spans="1:7" x14ac:dyDescent="0.25">
      <c r="A396" s="91"/>
      <c r="B396" s="91"/>
      <c r="C396" s="91"/>
      <c r="D396" s="91"/>
      <c r="E396" s="91"/>
      <c r="F396" s="415"/>
      <c r="G396" s="462"/>
    </row>
    <row r="397" spans="1:7" x14ac:dyDescent="0.25">
      <c r="A397" s="91"/>
      <c r="B397" s="91"/>
      <c r="C397" s="91"/>
      <c r="D397" s="91"/>
      <c r="E397" s="91"/>
      <c r="F397" s="415"/>
      <c r="G397" s="462"/>
    </row>
    <row r="398" spans="1:7" x14ac:dyDescent="0.25">
      <c r="A398" s="91"/>
      <c r="B398" s="91"/>
      <c r="C398" s="91"/>
      <c r="D398" s="91"/>
      <c r="E398" s="91"/>
      <c r="F398" s="415"/>
      <c r="G398" s="462"/>
    </row>
    <row r="399" spans="1:7" x14ac:dyDescent="0.25">
      <c r="A399" s="91"/>
      <c r="B399" s="91"/>
      <c r="C399" s="91"/>
      <c r="D399" s="91"/>
      <c r="E399" s="91"/>
      <c r="F399" s="415"/>
      <c r="G399" s="462"/>
    </row>
    <row r="400" spans="1:7" x14ac:dyDescent="0.25">
      <c r="A400" s="91"/>
      <c r="B400" s="91"/>
      <c r="C400" s="91"/>
      <c r="D400" s="91"/>
      <c r="E400" s="91"/>
      <c r="F400" s="415"/>
      <c r="G400" s="462"/>
    </row>
    <row r="401" spans="1:7" x14ac:dyDescent="0.25">
      <c r="A401" s="91"/>
      <c r="B401" s="91"/>
      <c r="C401" s="91"/>
      <c r="D401" s="91"/>
      <c r="E401" s="91"/>
      <c r="F401" s="415"/>
      <c r="G401" s="462"/>
    </row>
    <row r="402" spans="1:7" x14ac:dyDescent="0.25">
      <c r="A402" s="91"/>
      <c r="B402" s="91"/>
      <c r="C402" s="91"/>
      <c r="D402" s="91"/>
      <c r="E402" s="91"/>
      <c r="F402" s="415"/>
      <c r="G402" s="462"/>
    </row>
    <row r="403" spans="1:7" x14ac:dyDescent="0.25">
      <c r="A403" s="91"/>
      <c r="B403" s="91"/>
      <c r="C403" s="91"/>
      <c r="D403" s="91"/>
      <c r="E403" s="91"/>
      <c r="F403" s="415"/>
      <c r="G403" s="462"/>
    </row>
    <row r="404" spans="1:7" x14ac:dyDescent="0.25">
      <c r="A404" s="91"/>
      <c r="B404" s="91"/>
      <c r="C404" s="91"/>
      <c r="D404" s="91"/>
      <c r="E404" s="91"/>
      <c r="F404" s="415"/>
      <c r="G404" s="462"/>
    </row>
    <row r="405" spans="1:7" x14ac:dyDescent="0.25">
      <c r="A405" s="91"/>
      <c r="B405" s="91"/>
      <c r="C405" s="91"/>
      <c r="D405" s="91"/>
      <c r="E405" s="91"/>
      <c r="F405" s="415"/>
      <c r="G405" s="462"/>
    </row>
    <row r="406" spans="1:7" x14ac:dyDescent="0.25">
      <c r="A406" s="91"/>
      <c r="B406" s="91"/>
      <c r="C406" s="91"/>
      <c r="D406" s="91"/>
      <c r="E406" s="91"/>
      <c r="F406" s="415"/>
      <c r="G406" s="462"/>
    </row>
    <row r="407" spans="1:7" x14ac:dyDescent="0.25">
      <c r="A407" s="91"/>
      <c r="B407" s="91"/>
      <c r="C407" s="91"/>
      <c r="D407" s="91"/>
      <c r="E407" s="91"/>
      <c r="F407" s="415"/>
      <c r="G407" s="462"/>
    </row>
    <row r="408" spans="1:7" x14ac:dyDescent="0.25">
      <c r="A408" s="91"/>
      <c r="B408" s="91"/>
      <c r="C408" s="91"/>
      <c r="D408" s="91"/>
      <c r="E408" s="91"/>
      <c r="F408" s="415"/>
      <c r="G408" s="462"/>
    </row>
    <row r="409" spans="1:7" x14ac:dyDescent="0.25">
      <c r="A409" s="91"/>
      <c r="B409" s="91"/>
      <c r="C409" s="91"/>
      <c r="D409" s="91"/>
      <c r="E409" s="91"/>
      <c r="F409" s="415"/>
      <c r="G409" s="462"/>
    </row>
    <row r="410" spans="1:7" x14ac:dyDescent="0.25">
      <c r="A410" s="91"/>
      <c r="B410" s="91"/>
      <c r="C410" s="91"/>
      <c r="D410" s="91"/>
      <c r="E410" s="91"/>
      <c r="F410" s="415"/>
      <c r="G410" s="462"/>
    </row>
    <row r="411" spans="1:7" x14ac:dyDescent="0.25">
      <c r="A411" s="91"/>
      <c r="B411" s="91"/>
      <c r="C411" s="91"/>
      <c r="D411" s="91"/>
      <c r="E411" s="91"/>
      <c r="F411" s="415"/>
      <c r="G411" s="462"/>
    </row>
    <row r="412" spans="1:7" x14ac:dyDescent="0.25">
      <c r="A412" s="91"/>
      <c r="B412" s="91"/>
      <c r="C412" s="91"/>
      <c r="D412" s="91"/>
      <c r="E412" s="91"/>
      <c r="F412" s="415"/>
      <c r="G412" s="462"/>
    </row>
    <row r="413" spans="1:7" x14ac:dyDescent="0.25">
      <c r="A413" s="91"/>
      <c r="B413" s="91"/>
      <c r="C413" s="91"/>
      <c r="D413" s="91"/>
      <c r="E413" s="91"/>
      <c r="F413" s="415"/>
      <c r="G413" s="462"/>
    </row>
    <row r="414" spans="1:7" x14ac:dyDescent="0.25">
      <c r="A414" s="91"/>
      <c r="B414" s="91"/>
      <c r="C414" s="91"/>
      <c r="D414" s="91"/>
      <c r="E414" s="91"/>
      <c r="F414" s="415"/>
      <c r="G414" s="462"/>
    </row>
    <row r="415" spans="1:7" x14ac:dyDescent="0.25">
      <c r="A415" s="91"/>
      <c r="B415" s="91"/>
      <c r="C415" s="91"/>
      <c r="D415" s="91"/>
      <c r="E415" s="91"/>
      <c r="F415" s="415"/>
      <c r="G415" s="462"/>
    </row>
    <row r="416" spans="1:7" x14ac:dyDescent="0.25">
      <c r="A416" s="91"/>
      <c r="B416" s="91"/>
      <c r="C416" s="91"/>
      <c r="D416" s="91"/>
      <c r="E416" s="91"/>
      <c r="F416" s="415"/>
      <c r="G416" s="462"/>
    </row>
    <row r="417" spans="1:7" x14ac:dyDescent="0.25">
      <c r="A417" s="91"/>
      <c r="B417" s="91"/>
      <c r="C417" s="91"/>
      <c r="D417" s="91"/>
      <c r="E417" s="91"/>
      <c r="F417" s="415"/>
      <c r="G417" s="462"/>
    </row>
    <row r="418" spans="1:7" x14ac:dyDescent="0.25">
      <c r="A418" s="91"/>
      <c r="B418" s="91"/>
      <c r="C418" s="91"/>
      <c r="D418" s="91"/>
      <c r="E418" s="91"/>
      <c r="F418" s="415"/>
      <c r="G418" s="462"/>
    </row>
    <row r="419" spans="1:7" x14ac:dyDescent="0.25">
      <c r="A419" s="91"/>
      <c r="B419" s="91"/>
      <c r="C419" s="91"/>
      <c r="D419" s="91"/>
      <c r="E419" s="91"/>
      <c r="F419" s="415"/>
      <c r="G419" s="462"/>
    </row>
    <row r="420" spans="1:7" x14ac:dyDescent="0.25">
      <c r="A420" s="91"/>
      <c r="B420" s="91"/>
      <c r="C420" s="91"/>
      <c r="D420" s="91"/>
      <c r="E420" s="91"/>
      <c r="F420" s="415"/>
      <c r="G420" s="462"/>
    </row>
    <row r="421" spans="1:7" x14ac:dyDescent="0.25">
      <c r="A421" s="91"/>
      <c r="B421" s="91"/>
      <c r="C421" s="91"/>
      <c r="D421" s="91"/>
      <c r="E421" s="91"/>
      <c r="F421" s="415"/>
      <c r="G421" s="462"/>
    </row>
    <row r="422" spans="1:7" x14ac:dyDescent="0.25">
      <c r="A422" s="91"/>
      <c r="B422" s="91"/>
      <c r="C422" s="91"/>
      <c r="D422" s="91"/>
      <c r="E422" s="91"/>
      <c r="F422" s="415"/>
      <c r="G422" s="462"/>
    </row>
    <row r="423" spans="1:7" x14ac:dyDescent="0.25">
      <c r="A423" s="91"/>
      <c r="B423" s="91"/>
      <c r="C423" s="91"/>
      <c r="D423" s="91"/>
      <c r="E423" s="91"/>
      <c r="F423" s="415"/>
      <c r="G423" s="462"/>
    </row>
    <row r="424" spans="1:7" x14ac:dyDescent="0.25">
      <c r="A424" s="91"/>
      <c r="B424" s="91"/>
      <c r="C424" s="91"/>
      <c r="D424" s="91"/>
      <c r="E424" s="91"/>
      <c r="F424" s="415"/>
      <c r="G424" s="462"/>
    </row>
    <row r="425" spans="1:7" x14ac:dyDescent="0.25">
      <c r="A425" s="91"/>
      <c r="B425" s="91"/>
      <c r="C425" s="91"/>
      <c r="D425" s="91"/>
      <c r="E425" s="91"/>
      <c r="F425" s="415"/>
      <c r="G425" s="462"/>
    </row>
    <row r="426" spans="1:7" x14ac:dyDescent="0.25">
      <c r="A426" s="91"/>
      <c r="B426" s="91"/>
      <c r="C426" s="91"/>
      <c r="D426" s="91"/>
      <c r="E426" s="91"/>
      <c r="F426" s="415"/>
      <c r="G426" s="462"/>
    </row>
    <row r="427" spans="1:7" x14ac:dyDescent="0.25">
      <c r="A427" s="91"/>
      <c r="B427" s="91"/>
      <c r="C427" s="91"/>
      <c r="D427" s="91"/>
      <c r="E427" s="91"/>
      <c r="F427" s="415"/>
      <c r="G427" s="462"/>
    </row>
    <row r="428" spans="1:7" x14ac:dyDescent="0.25">
      <c r="A428" s="91"/>
      <c r="B428" s="91"/>
      <c r="C428" s="91"/>
      <c r="D428" s="91"/>
      <c r="E428" s="91"/>
      <c r="F428" s="415"/>
      <c r="G428" s="462"/>
    </row>
    <row r="429" spans="1:7" x14ac:dyDescent="0.25">
      <c r="A429" s="91"/>
      <c r="B429" s="91"/>
      <c r="C429" s="91"/>
      <c r="D429" s="91"/>
      <c r="E429" s="91"/>
      <c r="F429" s="415"/>
      <c r="G429" s="462"/>
    </row>
    <row r="430" spans="1:7" x14ac:dyDescent="0.25">
      <c r="A430" s="91"/>
      <c r="B430" s="91"/>
      <c r="C430" s="91"/>
      <c r="D430" s="91"/>
      <c r="E430" s="91"/>
      <c r="F430" s="415"/>
      <c r="G430" s="462"/>
    </row>
    <row r="431" spans="1:7" x14ac:dyDescent="0.25">
      <c r="A431" s="91"/>
      <c r="B431" s="91"/>
      <c r="C431" s="91"/>
      <c r="D431" s="91"/>
      <c r="E431" s="91"/>
      <c r="F431" s="415"/>
      <c r="G431" s="462"/>
    </row>
    <row r="432" spans="1:7" x14ac:dyDescent="0.25">
      <c r="A432" s="91"/>
      <c r="B432" s="91"/>
      <c r="C432" s="91"/>
      <c r="D432" s="91"/>
      <c r="E432" s="91"/>
      <c r="F432" s="415"/>
      <c r="G432" s="462"/>
    </row>
    <row r="433" spans="1:7" x14ac:dyDescent="0.25">
      <c r="A433" s="91"/>
      <c r="B433" s="91"/>
      <c r="C433" s="91"/>
      <c r="D433" s="91"/>
      <c r="E433" s="91"/>
      <c r="F433" s="415"/>
      <c r="G433" s="462"/>
    </row>
    <row r="434" spans="1:7" x14ac:dyDescent="0.25">
      <c r="A434" s="91"/>
      <c r="B434" s="91"/>
      <c r="C434" s="91"/>
      <c r="D434" s="91"/>
      <c r="E434" s="91"/>
      <c r="F434" s="415"/>
      <c r="G434" s="462"/>
    </row>
    <row r="435" spans="1:7" x14ac:dyDescent="0.25">
      <c r="A435" s="91"/>
      <c r="B435" s="91"/>
      <c r="C435" s="91"/>
      <c r="D435" s="91"/>
      <c r="E435" s="91"/>
      <c r="F435" s="415"/>
      <c r="G435" s="462"/>
    </row>
    <row r="436" spans="1:7" x14ac:dyDescent="0.25">
      <c r="A436" s="91"/>
      <c r="B436" s="91"/>
      <c r="C436" s="91"/>
      <c r="D436" s="91"/>
      <c r="E436" s="91"/>
      <c r="F436" s="415"/>
      <c r="G436" s="462"/>
    </row>
    <row r="437" spans="1:7" x14ac:dyDescent="0.25">
      <c r="A437" s="91"/>
      <c r="B437" s="91"/>
      <c r="C437" s="91"/>
      <c r="D437" s="91"/>
      <c r="E437" s="91"/>
      <c r="F437" s="415"/>
      <c r="G437" s="462"/>
    </row>
    <row r="438" spans="1:7" x14ac:dyDescent="0.25">
      <c r="A438" s="91"/>
      <c r="B438" s="91"/>
      <c r="C438" s="91"/>
      <c r="D438" s="91"/>
      <c r="E438" s="91"/>
      <c r="F438" s="415"/>
      <c r="G438" s="462"/>
    </row>
    <row r="439" spans="1:7" x14ac:dyDescent="0.25">
      <c r="A439" s="91"/>
      <c r="B439" s="91"/>
      <c r="C439" s="91"/>
      <c r="D439" s="91"/>
      <c r="E439" s="91"/>
      <c r="F439" s="415"/>
      <c r="G439" s="462"/>
    </row>
    <row r="440" spans="1:7" x14ac:dyDescent="0.25">
      <c r="A440" s="91"/>
      <c r="B440" s="91"/>
      <c r="C440" s="91"/>
      <c r="D440" s="91"/>
      <c r="E440" s="91"/>
      <c r="F440" s="415"/>
      <c r="G440" s="462"/>
    </row>
    <row r="441" spans="1:7" x14ac:dyDescent="0.25">
      <c r="A441" s="91"/>
      <c r="B441" s="91"/>
      <c r="C441" s="91"/>
      <c r="D441" s="91"/>
      <c r="E441" s="91"/>
      <c r="F441" s="415"/>
      <c r="G441" s="462"/>
    </row>
    <row r="442" spans="1:7" x14ac:dyDescent="0.25">
      <c r="A442" s="91"/>
      <c r="B442" s="91"/>
      <c r="C442" s="91"/>
      <c r="D442" s="91"/>
      <c r="E442" s="91"/>
      <c r="F442" s="415"/>
      <c r="G442" s="462"/>
    </row>
    <row r="443" spans="1:7" x14ac:dyDescent="0.25">
      <c r="A443" s="91"/>
      <c r="B443" s="91"/>
      <c r="C443" s="91"/>
      <c r="D443" s="91"/>
      <c r="E443" s="91"/>
      <c r="F443" s="415"/>
      <c r="G443" s="462"/>
    </row>
    <row r="444" spans="1:7" x14ac:dyDescent="0.25">
      <c r="A444" s="91"/>
      <c r="B444" s="91"/>
      <c r="C444" s="91"/>
      <c r="D444" s="91"/>
      <c r="E444" s="91"/>
      <c r="F444" s="415"/>
      <c r="G444" s="462"/>
    </row>
    <row r="445" spans="1:7" x14ac:dyDescent="0.25">
      <c r="A445" s="91"/>
      <c r="B445" s="91"/>
      <c r="C445" s="91"/>
      <c r="D445" s="91"/>
      <c r="E445" s="91"/>
      <c r="F445" s="415"/>
      <c r="G445" s="462"/>
    </row>
    <row r="446" spans="1:7" x14ac:dyDescent="0.25">
      <c r="A446" s="91"/>
      <c r="B446" s="91"/>
      <c r="C446" s="91"/>
      <c r="D446" s="91"/>
      <c r="E446" s="91"/>
      <c r="F446" s="415"/>
      <c r="G446" s="462"/>
    </row>
    <row r="447" spans="1:7" x14ac:dyDescent="0.25">
      <c r="A447" s="91"/>
      <c r="B447" s="91"/>
      <c r="C447" s="91"/>
      <c r="D447" s="91"/>
      <c r="E447" s="91"/>
      <c r="F447" s="415"/>
      <c r="G447" s="462"/>
    </row>
    <row r="448" spans="1:7" x14ac:dyDescent="0.25">
      <c r="A448" s="91"/>
      <c r="B448" s="91"/>
      <c r="C448" s="91"/>
      <c r="D448" s="91"/>
      <c r="E448" s="91"/>
      <c r="F448" s="415"/>
      <c r="G448" s="462"/>
    </row>
    <row r="449" spans="1:7" x14ac:dyDescent="0.25">
      <c r="A449" s="91"/>
      <c r="B449" s="91"/>
      <c r="C449" s="91"/>
      <c r="D449" s="91"/>
      <c r="E449" s="91"/>
      <c r="F449" s="415"/>
      <c r="G449" s="462"/>
    </row>
    <row r="450" spans="1:7" x14ac:dyDescent="0.25">
      <c r="A450" s="91"/>
      <c r="B450" s="91"/>
      <c r="C450" s="91"/>
      <c r="D450" s="91"/>
      <c r="E450" s="91"/>
      <c r="F450" s="415"/>
      <c r="G450" s="462"/>
    </row>
    <row r="451" spans="1:7" x14ac:dyDescent="0.25">
      <c r="A451" s="91"/>
      <c r="B451" s="91"/>
      <c r="C451" s="91"/>
      <c r="D451" s="91"/>
      <c r="E451" s="91"/>
      <c r="F451" s="415"/>
      <c r="G451" s="462"/>
    </row>
    <row r="452" spans="1:7" x14ac:dyDescent="0.25">
      <c r="A452" s="91"/>
      <c r="B452" s="91"/>
      <c r="C452" s="91"/>
      <c r="D452" s="91"/>
      <c r="E452" s="91"/>
      <c r="F452" s="415"/>
      <c r="G452" s="462"/>
    </row>
    <row r="453" spans="1:7" x14ac:dyDescent="0.25">
      <c r="A453" s="91"/>
      <c r="B453" s="91"/>
      <c r="C453" s="91"/>
      <c r="D453" s="91"/>
      <c r="E453" s="91"/>
      <c r="F453" s="415"/>
      <c r="G453" s="462"/>
    </row>
    <row r="454" spans="1:7" x14ac:dyDescent="0.25">
      <c r="A454" s="91"/>
      <c r="B454" s="91"/>
      <c r="C454" s="91"/>
      <c r="D454" s="91"/>
      <c r="E454" s="91"/>
      <c r="F454" s="415"/>
      <c r="G454" s="462"/>
    </row>
    <row r="455" spans="1:7" x14ac:dyDescent="0.25">
      <c r="A455" s="91"/>
      <c r="B455" s="91"/>
      <c r="C455" s="91"/>
      <c r="D455" s="91"/>
      <c r="E455" s="91"/>
      <c r="F455" s="415"/>
      <c r="G455" s="462"/>
    </row>
    <row r="456" spans="1:7" x14ac:dyDescent="0.25">
      <c r="A456" s="91"/>
      <c r="B456" s="91"/>
      <c r="C456" s="91"/>
      <c r="D456" s="91"/>
      <c r="E456" s="91"/>
      <c r="F456" s="415"/>
      <c r="G456" s="462"/>
    </row>
    <row r="457" spans="1:7" x14ac:dyDescent="0.25">
      <c r="A457" s="91"/>
      <c r="B457" s="91"/>
      <c r="C457" s="91"/>
      <c r="D457" s="91"/>
      <c r="E457" s="91"/>
      <c r="F457" s="415"/>
      <c r="G457" s="462"/>
    </row>
    <row r="458" spans="1:7" x14ac:dyDescent="0.25">
      <c r="A458" s="91"/>
      <c r="B458" s="91"/>
      <c r="C458" s="91"/>
      <c r="D458" s="91"/>
      <c r="E458" s="91"/>
      <c r="F458" s="415"/>
      <c r="G458" s="462"/>
    </row>
    <row r="459" spans="1:7" x14ac:dyDescent="0.25">
      <c r="A459" s="91"/>
      <c r="B459" s="91"/>
      <c r="C459" s="91"/>
      <c r="D459" s="91"/>
      <c r="E459" s="91"/>
      <c r="F459" s="415"/>
      <c r="G459" s="462"/>
    </row>
    <row r="460" spans="1:7" x14ac:dyDescent="0.25">
      <c r="A460" s="91"/>
      <c r="B460" s="91"/>
      <c r="C460" s="91"/>
      <c r="D460" s="91"/>
      <c r="E460" s="91"/>
      <c r="F460" s="415"/>
      <c r="G460" s="462"/>
    </row>
    <row r="461" spans="1:7" x14ac:dyDescent="0.25">
      <c r="A461" s="91"/>
      <c r="B461" s="91"/>
      <c r="C461" s="91"/>
      <c r="D461" s="91"/>
      <c r="E461" s="91"/>
      <c r="F461" s="415"/>
      <c r="G461" s="462"/>
    </row>
    <row r="462" spans="1:7" x14ac:dyDescent="0.25">
      <c r="A462" s="91"/>
      <c r="B462" s="91"/>
      <c r="C462" s="91"/>
      <c r="D462" s="91"/>
      <c r="E462" s="91"/>
      <c r="F462" s="415"/>
      <c r="G462" s="462"/>
    </row>
    <row r="463" spans="1:7" x14ac:dyDescent="0.25">
      <c r="A463" s="91"/>
      <c r="B463" s="91"/>
      <c r="C463" s="91"/>
      <c r="D463" s="91"/>
      <c r="E463" s="91"/>
      <c r="F463" s="415"/>
      <c r="G463" s="462"/>
    </row>
    <row r="464" spans="1:7" x14ac:dyDescent="0.25">
      <c r="A464" s="91"/>
      <c r="B464" s="91"/>
      <c r="C464" s="91"/>
      <c r="D464" s="91"/>
      <c r="E464" s="91"/>
      <c r="F464" s="415"/>
      <c r="G464" s="462"/>
    </row>
    <row r="465" spans="1:7" x14ac:dyDescent="0.25">
      <c r="A465" s="91"/>
      <c r="B465" s="91"/>
      <c r="C465" s="91"/>
      <c r="D465" s="91"/>
      <c r="E465" s="91"/>
      <c r="F465" s="415"/>
      <c r="G465" s="462"/>
    </row>
    <row r="466" spans="1:7" x14ac:dyDescent="0.25">
      <c r="A466" s="91"/>
      <c r="B466" s="91"/>
      <c r="C466" s="91"/>
      <c r="D466" s="91"/>
      <c r="E466" s="91"/>
      <c r="F466" s="415"/>
      <c r="G466" s="462"/>
    </row>
    <row r="467" spans="1:7" x14ac:dyDescent="0.25">
      <c r="A467" s="91"/>
      <c r="B467" s="91"/>
      <c r="C467" s="91"/>
      <c r="D467" s="91"/>
      <c r="E467" s="91"/>
      <c r="F467" s="415"/>
      <c r="G467" s="462"/>
    </row>
    <row r="468" spans="1:7" x14ac:dyDescent="0.25">
      <c r="A468" s="91"/>
      <c r="B468" s="91"/>
      <c r="C468" s="91"/>
      <c r="D468" s="91"/>
      <c r="E468" s="91"/>
      <c r="F468" s="415"/>
      <c r="G468" s="462"/>
    </row>
    <row r="469" spans="1:7" x14ac:dyDescent="0.25">
      <c r="A469" s="91"/>
      <c r="B469" s="91"/>
      <c r="C469" s="91"/>
      <c r="D469" s="91"/>
      <c r="E469" s="91"/>
      <c r="F469" s="415"/>
      <c r="G469" s="462"/>
    </row>
    <row r="470" spans="1:7" x14ac:dyDescent="0.25">
      <c r="A470" s="91"/>
      <c r="B470" s="91"/>
      <c r="C470" s="91"/>
      <c r="D470" s="91"/>
      <c r="E470" s="91"/>
      <c r="F470" s="415"/>
      <c r="G470" s="462"/>
    </row>
    <row r="471" spans="1:7" x14ac:dyDescent="0.25">
      <c r="A471" s="91"/>
      <c r="B471" s="91"/>
      <c r="C471" s="91"/>
      <c r="D471" s="91"/>
      <c r="E471" s="91"/>
      <c r="F471" s="415"/>
      <c r="G471" s="462"/>
    </row>
    <row r="472" spans="1:7" x14ac:dyDescent="0.25">
      <c r="A472" s="91"/>
      <c r="B472" s="91"/>
      <c r="C472" s="91"/>
      <c r="D472" s="91"/>
      <c r="E472" s="91"/>
      <c r="F472" s="415"/>
      <c r="G472" s="462"/>
    </row>
    <row r="473" spans="1:7" x14ac:dyDescent="0.25">
      <c r="A473" s="91"/>
      <c r="B473" s="91"/>
      <c r="C473" s="91"/>
      <c r="D473" s="91"/>
      <c r="E473" s="91"/>
      <c r="F473" s="415"/>
      <c r="G473" s="462"/>
    </row>
    <row r="474" spans="1:7" x14ac:dyDescent="0.25">
      <c r="A474" s="91"/>
      <c r="B474" s="91"/>
      <c r="C474" s="91"/>
      <c r="D474" s="91"/>
      <c r="E474" s="91"/>
      <c r="F474" s="415"/>
      <c r="G474" s="462"/>
    </row>
    <row r="475" spans="1:7" x14ac:dyDescent="0.25">
      <c r="A475" s="91"/>
      <c r="B475" s="91"/>
      <c r="C475" s="91"/>
      <c r="D475" s="91"/>
      <c r="E475" s="91"/>
      <c r="F475" s="415"/>
      <c r="G475" s="462"/>
    </row>
    <row r="476" spans="1:7" x14ac:dyDescent="0.25">
      <c r="A476" s="91"/>
      <c r="B476" s="91"/>
      <c r="C476" s="91"/>
      <c r="D476" s="91"/>
      <c r="E476" s="91"/>
      <c r="F476" s="415"/>
      <c r="G476" s="462"/>
    </row>
    <row r="477" spans="1:7" x14ac:dyDescent="0.25">
      <c r="A477" s="91"/>
      <c r="B477" s="91"/>
      <c r="C477" s="91"/>
      <c r="D477" s="91"/>
      <c r="E477" s="91"/>
      <c r="F477" s="415"/>
      <c r="G477" s="462"/>
    </row>
    <row r="478" spans="1:7" x14ac:dyDescent="0.25">
      <c r="A478" s="91"/>
      <c r="B478" s="91"/>
      <c r="C478" s="91"/>
      <c r="D478" s="91"/>
      <c r="E478" s="91"/>
      <c r="F478" s="415"/>
      <c r="G478" s="462"/>
    </row>
    <row r="479" spans="1:7" x14ac:dyDescent="0.25">
      <c r="A479" s="91"/>
      <c r="B479" s="91"/>
      <c r="C479" s="91"/>
      <c r="D479" s="91"/>
      <c r="E479" s="91"/>
      <c r="F479" s="415"/>
      <c r="G479" s="462"/>
    </row>
    <row r="480" spans="1:7" x14ac:dyDescent="0.25">
      <c r="A480" s="91"/>
      <c r="B480" s="91"/>
      <c r="C480" s="91"/>
      <c r="D480" s="91"/>
      <c r="E480" s="91"/>
      <c r="F480" s="415"/>
      <c r="G480" s="462"/>
    </row>
    <row r="481" spans="1:7" x14ac:dyDescent="0.25">
      <c r="A481" s="91"/>
      <c r="B481" s="91"/>
      <c r="C481" s="91"/>
      <c r="D481" s="91"/>
      <c r="E481" s="91"/>
      <c r="F481" s="415"/>
      <c r="G481" s="462"/>
    </row>
    <row r="482" spans="1:7" x14ac:dyDescent="0.25">
      <c r="A482" s="91"/>
      <c r="B482" s="91"/>
      <c r="C482" s="91"/>
      <c r="D482" s="91"/>
      <c r="E482" s="91"/>
      <c r="F482" s="415"/>
      <c r="G482" s="462"/>
    </row>
    <row r="483" spans="1:7" x14ac:dyDescent="0.25">
      <c r="A483" s="91"/>
      <c r="B483" s="91"/>
      <c r="C483" s="91"/>
      <c r="D483" s="91"/>
      <c r="E483" s="91"/>
      <c r="F483" s="415"/>
      <c r="G483" s="462"/>
    </row>
    <row r="484" spans="1:7" x14ac:dyDescent="0.25">
      <c r="A484" s="91"/>
      <c r="B484" s="91"/>
      <c r="C484" s="91"/>
      <c r="D484" s="91"/>
      <c r="E484" s="91"/>
      <c r="F484" s="415"/>
      <c r="G484" s="462"/>
    </row>
    <row r="485" spans="1:7" x14ac:dyDescent="0.25">
      <c r="A485" s="91"/>
      <c r="B485" s="91"/>
      <c r="C485" s="91"/>
      <c r="D485" s="91"/>
      <c r="E485" s="91"/>
      <c r="F485" s="415"/>
      <c r="G485" s="462"/>
    </row>
    <row r="486" spans="1:7" x14ac:dyDescent="0.25">
      <c r="A486" s="91"/>
      <c r="B486" s="91"/>
      <c r="C486" s="91"/>
      <c r="D486" s="91"/>
      <c r="E486" s="91"/>
      <c r="F486" s="415"/>
      <c r="G486" s="462"/>
    </row>
    <row r="487" spans="1:7" x14ac:dyDescent="0.25">
      <c r="A487" s="91"/>
      <c r="B487" s="91"/>
      <c r="C487" s="91"/>
      <c r="D487" s="91"/>
      <c r="E487" s="91"/>
      <c r="F487" s="415"/>
      <c r="G487" s="462"/>
    </row>
    <row r="488" spans="1:7" x14ac:dyDescent="0.25">
      <c r="A488" s="91"/>
      <c r="B488" s="91"/>
      <c r="C488" s="91"/>
      <c r="D488" s="91"/>
      <c r="E488" s="91"/>
      <c r="F488" s="415"/>
      <c r="G488" s="462"/>
    </row>
    <row r="489" spans="1:7" x14ac:dyDescent="0.25">
      <c r="A489" s="91"/>
      <c r="B489" s="91"/>
      <c r="C489" s="91"/>
      <c r="D489" s="91"/>
      <c r="E489" s="91"/>
      <c r="F489" s="415"/>
      <c r="G489" s="462"/>
    </row>
    <row r="490" spans="1:7" x14ac:dyDescent="0.25">
      <c r="A490" s="91"/>
      <c r="B490" s="91"/>
      <c r="C490" s="91"/>
      <c r="D490" s="91"/>
      <c r="E490" s="91"/>
      <c r="F490" s="415"/>
      <c r="G490" s="462"/>
    </row>
    <row r="491" spans="1:7" x14ac:dyDescent="0.25">
      <c r="A491" s="91"/>
      <c r="B491" s="91"/>
      <c r="C491" s="91"/>
      <c r="D491" s="91"/>
      <c r="E491" s="91"/>
      <c r="F491" s="415"/>
      <c r="G491" s="462"/>
    </row>
    <row r="492" spans="1:7" x14ac:dyDescent="0.25">
      <c r="A492" s="91"/>
      <c r="B492" s="91"/>
      <c r="C492" s="91"/>
      <c r="D492" s="91"/>
      <c r="E492" s="91"/>
      <c r="F492" s="415"/>
      <c r="G492" s="462"/>
    </row>
    <row r="493" spans="1:7" x14ac:dyDescent="0.25">
      <c r="A493" s="91"/>
      <c r="B493" s="91"/>
      <c r="C493" s="91"/>
      <c r="D493" s="91"/>
      <c r="E493" s="91"/>
      <c r="F493" s="415"/>
      <c r="G493" s="462"/>
    </row>
    <row r="494" spans="1:7" x14ac:dyDescent="0.25">
      <c r="A494" s="91"/>
      <c r="B494" s="91"/>
      <c r="C494" s="91"/>
      <c r="D494" s="91"/>
      <c r="E494" s="91"/>
      <c r="F494" s="415"/>
      <c r="G494" s="462"/>
    </row>
    <row r="495" spans="1:7" x14ac:dyDescent="0.25">
      <c r="A495" s="91"/>
      <c r="B495" s="91"/>
      <c r="C495" s="91"/>
      <c r="D495" s="91"/>
      <c r="E495" s="91"/>
      <c r="F495" s="415"/>
      <c r="G495" s="462"/>
    </row>
    <row r="496" spans="1:7" x14ac:dyDescent="0.25">
      <c r="A496" s="91"/>
      <c r="B496" s="91"/>
      <c r="C496" s="91"/>
      <c r="D496" s="91"/>
      <c r="E496" s="91"/>
      <c r="F496" s="415"/>
      <c r="G496" s="462"/>
    </row>
    <row r="497" spans="1:7" x14ac:dyDescent="0.25">
      <c r="A497" s="91"/>
      <c r="B497" s="91"/>
      <c r="C497" s="91"/>
      <c r="D497" s="91"/>
      <c r="E497" s="91"/>
      <c r="F497" s="415"/>
      <c r="G497" s="462"/>
    </row>
    <row r="498" spans="1:7" x14ac:dyDescent="0.25">
      <c r="A498" s="91"/>
      <c r="B498" s="91"/>
      <c r="C498" s="91"/>
      <c r="D498" s="91"/>
      <c r="E498" s="91"/>
      <c r="F498" s="415"/>
      <c r="G498" s="462"/>
    </row>
    <row r="499" spans="1:7" x14ac:dyDescent="0.25">
      <c r="A499" s="91"/>
      <c r="B499" s="91"/>
      <c r="C499" s="91"/>
      <c r="D499" s="91"/>
      <c r="E499" s="91"/>
      <c r="F499" s="415"/>
      <c r="G499" s="462"/>
    </row>
    <row r="500" spans="1:7" x14ac:dyDescent="0.25">
      <c r="A500" s="91"/>
      <c r="B500" s="91"/>
      <c r="C500" s="91"/>
      <c r="D500" s="91"/>
      <c r="E500" s="91"/>
      <c r="F500" s="415"/>
      <c r="G500" s="462"/>
    </row>
    <row r="501" spans="1:7" x14ac:dyDescent="0.25">
      <c r="A501" s="91"/>
      <c r="B501" s="91"/>
      <c r="C501" s="91"/>
      <c r="D501" s="91"/>
      <c r="E501" s="91"/>
      <c r="F501" s="415"/>
      <c r="G501" s="462"/>
    </row>
    <row r="502" spans="1:7" x14ac:dyDescent="0.25">
      <c r="A502" s="91"/>
      <c r="B502" s="91"/>
      <c r="C502" s="91"/>
      <c r="D502" s="91"/>
      <c r="E502" s="91"/>
      <c r="F502" s="415"/>
      <c r="G502" s="462"/>
    </row>
    <row r="503" spans="1:7" x14ac:dyDescent="0.25">
      <c r="A503" s="91"/>
      <c r="B503" s="91"/>
      <c r="C503" s="91"/>
      <c r="D503" s="91"/>
      <c r="E503" s="91"/>
      <c r="F503" s="415"/>
      <c r="G503" s="462"/>
    </row>
    <row r="504" spans="1:7" x14ac:dyDescent="0.25">
      <c r="A504" s="91"/>
      <c r="B504" s="91"/>
      <c r="C504" s="91"/>
      <c r="D504" s="91"/>
      <c r="E504" s="91"/>
      <c r="F504" s="415"/>
      <c r="G504" s="462"/>
    </row>
    <row r="505" spans="1:7" x14ac:dyDescent="0.25">
      <c r="A505" s="91"/>
      <c r="B505" s="91"/>
      <c r="C505" s="91"/>
      <c r="D505" s="91"/>
      <c r="E505" s="91"/>
      <c r="F505" s="415"/>
      <c r="G505" s="462"/>
    </row>
    <row r="506" spans="1:7" x14ac:dyDescent="0.25">
      <c r="A506" s="91"/>
      <c r="B506" s="91"/>
      <c r="C506" s="91"/>
      <c r="D506" s="91"/>
      <c r="E506" s="91"/>
      <c r="F506" s="415"/>
      <c r="G506" s="462"/>
    </row>
    <row r="507" spans="1:7" x14ac:dyDescent="0.25">
      <c r="A507" s="91"/>
      <c r="B507" s="91"/>
      <c r="C507" s="91"/>
      <c r="D507" s="91"/>
      <c r="E507" s="91"/>
      <c r="F507" s="415"/>
      <c r="G507" s="462"/>
    </row>
    <row r="508" spans="1:7" x14ac:dyDescent="0.25">
      <c r="A508" s="91"/>
      <c r="B508" s="91"/>
      <c r="C508" s="91"/>
      <c r="D508" s="91"/>
      <c r="E508" s="91"/>
      <c r="F508" s="415"/>
      <c r="G508" s="462"/>
    </row>
    <row r="509" spans="1:7" x14ac:dyDescent="0.25">
      <c r="A509" s="91"/>
      <c r="B509" s="91"/>
      <c r="C509" s="91"/>
      <c r="D509" s="91"/>
      <c r="E509" s="91"/>
      <c r="F509" s="415"/>
      <c r="G509" s="462"/>
    </row>
    <row r="510" spans="1:7" x14ac:dyDescent="0.25">
      <c r="A510" s="91"/>
      <c r="B510" s="91"/>
      <c r="C510" s="91"/>
      <c r="D510" s="91"/>
      <c r="E510" s="91"/>
      <c r="F510" s="415"/>
      <c r="G510" s="462"/>
    </row>
    <row r="511" spans="1:7" x14ac:dyDescent="0.25">
      <c r="A511" s="91"/>
      <c r="B511" s="91"/>
      <c r="C511" s="91"/>
      <c r="D511" s="91"/>
      <c r="E511" s="91"/>
      <c r="F511" s="415"/>
      <c r="G511" s="462"/>
    </row>
    <row r="512" spans="1:7" x14ac:dyDescent="0.25">
      <c r="A512" s="91"/>
      <c r="B512" s="91"/>
      <c r="C512" s="91"/>
      <c r="D512" s="91"/>
      <c r="E512" s="91"/>
      <c r="F512" s="415"/>
      <c r="G512" s="462"/>
    </row>
    <row r="513" spans="1:7" x14ac:dyDescent="0.25">
      <c r="A513" s="91"/>
      <c r="B513" s="91"/>
      <c r="C513" s="91"/>
      <c r="D513" s="91"/>
      <c r="E513" s="91"/>
      <c r="F513" s="415"/>
      <c r="G513" s="462"/>
    </row>
    <row r="514" spans="1:7" x14ac:dyDescent="0.25">
      <c r="A514" s="91"/>
      <c r="B514" s="91"/>
      <c r="C514" s="91"/>
      <c r="D514" s="91"/>
      <c r="E514" s="91"/>
      <c r="F514" s="415"/>
      <c r="G514" s="462"/>
    </row>
    <row r="515" spans="1:7" x14ac:dyDescent="0.25">
      <c r="A515" s="91"/>
      <c r="B515" s="91"/>
      <c r="C515" s="91"/>
      <c r="D515" s="91"/>
      <c r="E515" s="91"/>
      <c r="F515" s="415"/>
      <c r="G515" s="462"/>
    </row>
    <row r="516" spans="1:7" x14ac:dyDescent="0.25">
      <c r="A516" s="91"/>
      <c r="B516" s="91"/>
      <c r="C516" s="91"/>
      <c r="D516" s="91"/>
      <c r="E516" s="91"/>
      <c r="F516" s="415"/>
      <c r="G516" s="462"/>
    </row>
    <row r="517" spans="1:7" x14ac:dyDescent="0.25">
      <c r="A517" s="91"/>
      <c r="B517" s="91"/>
      <c r="C517" s="91"/>
      <c r="D517" s="91"/>
      <c r="E517" s="91"/>
      <c r="F517" s="415"/>
      <c r="G517" s="462"/>
    </row>
    <row r="518" spans="1:7" x14ac:dyDescent="0.25">
      <c r="A518" s="91"/>
      <c r="B518" s="91"/>
      <c r="C518" s="91"/>
      <c r="D518" s="91"/>
      <c r="E518" s="91"/>
      <c r="F518" s="415"/>
      <c r="G518" s="462"/>
    </row>
    <row r="519" spans="1:7" x14ac:dyDescent="0.25">
      <c r="A519" s="91"/>
      <c r="B519" s="91"/>
      <c r="C519" s="91"/>
      <c r="D519" s="91"/>
      <c r="E519" s="91"/>
      <c r="F519" s="415"/>
      <c r="G519" s="462"/>
    </row>
    <row r="520" spans="1:7" x14ac:dyDescent="0.25">
      <c r="A520" s="91"/>
      <c r="B520" s="91"/>
      <c r="C520" s="91"/>
      <c r="D520" s="91"/>
      <c r="E520" s="91"/>
      <c r="F520" s="415"/>
      <c r="G520" s="462"/>
    </row>
    <row r="521" spans="1:7" x14ac:dyDescent="0.25">
      <c r="A521" s="91"/>
      <c r="B521" s="91"/>
      <c r="C521" s="91"/>
      <c r="D521" s="91"/>
      <c r="E521" s="91"/>
      <c r="F521" s="415"/>
      <c r="G521" s="462"/>
    </row>
    <row r="522" spans="1:7" x14ac:dyDescent="0.25">
      <c r="A522" s="91"/>
      <c r="B522" s="91"/>
      <c r="C522" s="91"/>
      <c r="D522" s="91"/>
      <c r="E522" s="91"/>
      <c r="F522" s="415"/>
      <c r="G522" s="462"/>
    </row>
    <row r="523" spans="1:7" x14ac:dyDescent="0.25">
      <c r="A523" s="91"/>
      <c r="B523" s="91"/>
      <c r="C523" s="91"/>
      <c r="D523" s="91"/>
      <c r="E523" s="91"/>
      <c r="F523" s="415"/>
      <c r="G523" s="462"/>
    </row>
    <row r="524" spans="1:7" x14ac:dyDescent="0.25">
      <c r="A524" s="91"/>
      <c r="B524" s="91"/>
      <c r="C524" s="91"/>
      <c r="D524" s="91"/>
      <c r="E524" s="91"/>
      <c r="F524" s="415"/>
      <c r="G524" s="462"/>
    </row>
    <row r="525" spans="1:7" x14ac:dyDescent="0.25">
      <c r="A525" s="91"/>
      <c r="B525" s="91"/>
      <c r="C525" s="91"/>
      <c r="D525" s="91"/>
      <c r="E525" s="91"/>
      <c r="F525" s="415"/>
      <c r="G525" s="462"/>
    </row>
    <row r="526" spans="1:7" x14ac:dyDescent="0.25">
      <c r="A526" s="91"/>
      <c r="B526" s="91"/>
      <c r="C526" s="91"/>
      <c r="D526" s="91"/>
      <c r="E526" s="91"/>
      <c r="F526" s="415"/>
      <c r="G526" s="462"/>
    </row>
    <row r="527" spans="1:7" x14ac:dyDescent="0.25">
      <c r="A527" s="91"/>
      <c r="B527" s="91"/>
      <c r="C527" s="91"/>
      <c r="D527" s="91"/>
      <c r="E527" s="91"/>
      <c r="F527" s="415"/>
      <c r="G527" s="462"/>
    </row>
    <row r="528" spans="1:7" x14ac:dyDescent="0.25">
      <c r="A528" s="91"/>
      <c r="B528" s="91"/>
      <c r="C528" s="91"/>
      <c r="D528" s="91"/>
      <c r="E528" s="91"/>
      <c r="F528" s="415"/>
      <c r="G528" s="462"/>
    </row>
    <row r="529" spans="1:7" x14ac:dyDescent="0.25">
      <c r="A529" s="91"/>
      <c r="B529" s="91"/>
      <c r="C529" s="91"/>
      <c r="D529" s="91"/>
      <c r="E529" s="91"/>
      <c r="F529" s="415"/>
      <c r="G529" s="462"/>
    </row>
    <row r="530" spans="1:7" x14ac:dyDescent="0.25">
      <c r="A530" s="91"/>
      <c r="B530" s="91"/>
      <c r="C530" s="91"/>
      <c r="D530" s="91"/>
      <c r="E530" s="91"/>
      <c r="F530" s="415"/>
      <c r="G530" s="462"/>
    </row>
    <row r="531" spans="1:7" x14ac:dyDescent="0.25">
      <c r="A531" s="91"/>
      <c r="B531" s="91"/>
      <c r="C531" s="91"/>
      <c r="D531" s="91"/>
      <c r="E531" s="91"/>
      <c r="F531" s="415"/>
      <c r="G531" s="462"/>
    </row>
    <row r="532" spans="1:7" x14ac:dyDescent="0.25">
      <c r="A532" s="91"/>
      <c r="B532" s="91"/>
      <c r="C532" s="91"/>
      <c r="D532" s="91"/>
      <c r="E532" s="91"/>
      <c r="F532" s="415"/>
      <c r="G532" s="462"/>
    </row>
    <row r="533" spans="1:7" x14ac:dyDescent="0.25">
      <c r="A533" s="91"/>
      <c r="B533" s="91"/>
      <c r="C533" s="91"/>
      <c r="D533" s="91"/>
      <c r="E533" s="91"/>
      <c r="F533" s="415"/>
      <c r="G533" s="462"/>
    </row>
    <row r="534" spans="1:7" x14ac:dyDescent="0.25">
      <c r="A534" s="91"/>
      <c r="B534" s="91"/>
      <c r="C534" s="91"/>
      <c r="D534" s="91"/>
      <c r="E534" s="91"/>
      <c r="F534" s="415"/>
      <c r="G534" s="462"/>
    </row>
    <row r="535" spans="1:7" x14ac:dyDescent="0.25">
      <c r="A535" s="91"/>
      <c r="B535" s="91"/>
      <c r="C535" s="91"/>
      <c r="D535" s="91"/>
      <c r="E535" s="91"/>
      <c r="F535" s="415"/>
      <c r="G535" s="462"/>
    </row>
    <row r="536" spans="1:7" x14ac:dyDescent="0.25">
      <c r="A536" s="91"/>
      <c r="B536" s="91"/>
      <c r="C536" s="91"/>
      <c r="D536" s="91"/>
      <c r="E536" s="91"/>
      <c r="F536" s="415"/>
      <c r="G536" s="462"/>
    </row>
    <row r="537" spans="1:7" x14ac:dyDescent="0.25">
      <c r="A537" s="91"/>
      <c r="B537" s="91"/>
      <c r="C537" s="91"/>
      <c r="D537" s="91"/>
      <c r="E537" s="91"/>
      <c r="F537" s="415"/>
      <c r="G537" s="462"/>
    </row>
    <row r="538" spans="1:7" x14ac:dyDescent="0.25">
      <c r="A538" s="91"/>
      <c r="B538" s="91"/>
      <c r="C538" s="91"/>
      <c r="D538" s="91"/>
      <c r="E538" s="91"/>
      <c r="F538" s="415"/>
      <c r="G538" s="462"/>
    </row>
    <row r="539" spans="1:7" x14ac:dyDescent="0.25">
      <c r="A539" s="91"/>
      <c r="B539" s="91"/>
      <c r="C539" s="91"/>
      <c r="D539" s="91"/>
      <c r="E539" s="91"/>
      <c r="F539" s="415"/>
      <c r="G539" s="462"/>
    </row>
    <row r="540" spans="1:7" x14ac:dyDescent="0.25">
      <c r="A540" s="91"/>
      <c r="B540" s="91"/>
      <c r="C540" s="91"/>
      <c r="D540" s="91"/>
      <c r="E540" s="91"/>
      <c r="F540" s="415"/>
      <c r="G540" s="462"/>
    </row>
    <row r="541" spans="1:7" x14ac:dyDescent="0.25">
      <c r="A541" s="91"/>
      <c r="B541" s="91"/>
      <c r="C541" s="91"/>
      <c r="D541" s="91"/>
      <c r="E541" s="91"/>
      <c r="F541" s="415"/>
      <c r="G541" s="462"/>
    </row>
    <row r="542" spans="1:7" x14ac:dyDescent="0.25">
      <c r="A542" s="91"/>
      <c r="B542" s="91"/>
      <c r="C542" s="91"/>
      <c r="D542" s="91"/>
      <c r="E542" s="91"/>
      <c r="F542" s="415"/>
      <c r="G542" s="462"/>
    </row>
    <row r="543" spans="1:7" x14ac:dyDescent="0.25">
      <c r="A543" s="91"/>
      <c r="B543" s="91"/>
      <c r="C543" s="91"/>
      <c r="D543" s="91"/>
      <c r="E543" s="91"/>
      <c r="F543" s="415"/>
      <c r="G543" s="462"/>
    </row>
    <row r="544" spans="1:7" x14ac:dyDescent="0.25">
      <c r="A544" s="91"/>
      <c r="B544" s="91"/>
      <c r="C544" s="91"/>
      <c r="D544" s="91"/>
      <c r="E544" s="91"/>
      <c r="F544" s="415"/>
      <c r="G544" s="462"/>
    </row>
    <row r="545" spans="1:7" x14ac:dyDescent="0.25">
      <c r="A545" s="91"/>
      <c r="B545" s="91"/>
      <c r="C545" s="91"/>
      <c r="D545" s="91"/>
      <c r="E545" s="91"/>
      <c r="F545" s="415"/>
      <c r="G545" s="462"/>
    </row>
    <row r="546" spans="1:7" x14ac:dyDescent="0.25">
      <c r="A546" s="91"/>
      <c r="B546" s="91"/>
      <c r="C546" s="91"/>
      <c r="D546" s="91"/>
      <c r="E546" s="91"/>
      <c r="F546" s="415"/>
      <c r="G546" s="462"/>
    </row>
    <row r="547" spans="1:7" x14ac:dyDescent="0.25">
      <c r="A547" s="91"/>
      <c r="B547" s="91"/>
      <c r="C547" s="91"/>
      <c r="D547" s="91"/>
      <c r="E547" s="91"/>
      <c r="F547" s="415"/>
      <c r="G547" s="462"/>
    </row>
    <row r="548" spans="1:7" x14ac:dyDescent="0.25">
      <c r="A548" s="91"/>
      <c r="B548" s="91"/>
      <c r="C548" s="91"/>
      <c r="D548" s="91"/>
      <c r="E548" s="91"/>
      <c r="F548" s="415"/>
      <c r="G548" s="462"/>
    </row>
    <row r="549" spans="1:7" x14ac:dyDescent="0.25">
      <c r="A549" s="91"/>
      <c r="B549" s="91"/>
      <c r="C549" s="91"/>
      <c r="D549" s="91"/>
      <c r="E549" s="91"/>
      <c r="F549" s="415"/>
      <c r="G549" s="462"/>
    </row>
    <row r="550" spans="1:7" x14ac:dyDescent="0.25">
      <c r="A550" s="91"/>
      <c r="B550" s="91"/>
      <c r="C550" s="91"/>
      <c r="D550" s="91"/>
      <c r="E550" s="91"/>
      <c r="F550" s="415"/>
      <c r="G550" s="462"/>
    </row>
    <row r="551" spans="1:7" x14ac:dyDescent="0.25">
      <c r="A551" s="91"/>
      <c r="B551" s="91"/>
      <c r="C551" s="91"/>
      <c r="D551" s="91"/>
      <c r="E551" s="91"/>
      <c r="F551" s="415"/>
      <c r="G551" s="462"/>
    </row>
    <row r="552" spans="1:7" x14ac:dyDescent="0.25">
      <c r="A552" s="91"/>
      <c r="B552" s="91"/>
      <c r="C552" s="91"/>
      <c r="D552" s="91"/>
      <c r="E552" s="91"/>
      <c r="F552" s="415"/>
      <c r="G552" s="462"/>
    </row>
    <row r="553" spans="1:7" x14ac:dyDescent="0.25">
      <c r="A553" s="91"/>
      <c r="B553" s="91"/>
      <c r="C553" s="91"/>
      <c r="D553" s="91"/>
      <c r="E553" s="91"/>
      <c r="F553" s="415"/>
      <c r="G553" s="462"/>
    </row>
    <row r="554" spans="1:7" x14ac:dyDescent="0.25">
      <c r="A554" s="91"/>
      <c r="B554" s="91"/>
      <c r="C554" s="91"/>
      <c r="D554" s="91"/>
      <c r="E554" s="91"/>
      <c r="F554" s="415"/>
      <c r="G554" s="462"/>
    </row>
    <row r="555" spans="1:7" x14ac:dyDescent="0.25">
      <c r="A555" s="91"/>
      <c r="B555" s="91"/>
      <c r="C555" s="91"/>
      <c r="D555" s="91"/>
      <c r="E555" s="91"/>
      <c r="F555" s="415"/>
      <c r="G555" s="462"/>
    </row>
    <row r="556" spans="1:7" x14ac:dyDescent="0.25">
      <c r="A556" s="91"/>
      <c r="B556" s="91"/>
      <c r="C556" s="91"/>
      <c r="D556" s="91"/>
      <c r="E556" s="91"/>
      <c r="F556" s="415"/>
      <c r="G556" s="462"/>
    </row>
    <row r="557" spans="1:7" x14ac:dyDescent="0.25">
      <c r="A557" s="91"/>
      <c r="B557" s="91"/>
      <c r="C557" s="91"/>
      <c r="D557" s="91"/>
      <c r="E557" s="91"/>
      <c r="F557" s="415"/>
      <c r="G557" s="462"/>
    </row>
    <row r="558" spans="1:7" x14ac:dyDescent="0.25">
      <c r="A558" s="91"/>
      <c r="B558" s="91"/>
      <c r="C558" s="91"/>
      <c r="D558" s="91"/>
      <c r="E558" s="91"/>
      <c r="F558" s="415"/>
      <c r="G558" s="462"/>
    </row>
    <row r="559" spans="1:7" x14ac:dyDescent="0.25">
      <c r="A559" s="91"/>
      <c r="B559" s="91"/>
      <c r="C559" s="91"/>
      <c r="D559" s="91"/>
      <c r="E559" s="91"/>
      <c r="F559" s="415"/>
      <c r="G559" s="462"/>
    </row>
    <row r="560" spans="1:7" x14ac:dyDescent="0.25">
      <c r="A560" s="91"/>
      <c r="B560" s="91"/>
      <c r="C560" s="91"/>
      <c r="D560" s="91"/>
      <c r="E560" s="91"/>
      <c r="F560" s="415"/>
      <c r="G560" s="462"/>
    </row>
    <row r="561" spans="1:7" x14ac:dyDescent="0.25">
      <c r="A561" s="91"/>
      <c r="B561" s="91"/>
      <c r="C561" s="91"/>
      <c r="D561" s="91"/>
      <c r="E561" s="91"/>
      <c r="F561" s="415"/>
      <c r="G561" s="462"/>
    </row>
    <row r="562" spans="1:7" x14ac:dyDescent="0.25">
      <c r="A562" s="91"/>
      <c r="B562" s="91"/>
      <c r="C562" s="91"/>
      <c r="D562" s="91"/>
      <c r="E562" s="91"/>
      <c r="F562" s="415"/>
      <c r="G562" s="462"/>
    </row>
    <row r="563" spans="1:7" x14ac:dyDescent="0.25">
      <c r="A563" s="91"/>
      <c r="B563" s="91"/>
      <c r="C563" s="91"/>
      <c r="D563" s="91"/>
      <c r="E563" s="91"/>
      <c r="F563" s="415"/>
      <c r="G563" s="462"/>
    </row>
    <row r="564" spans="1:7" x14ac:dyDescent="0.25">
      <c r="A564" s="91"/>
      <c r="B564" s="91"/>
      <c r="C564" s="91"/>
      <c r="D564" s="91"/>
      <c r="E564" s="91"/>
      <c r="F564" s="415"/>
      <c r="G564" s="462"/>
    </row>
    <row r="565" spans="1:7" x14ac:dyDescent="0.25">
      <c r="A565" s="91"/>
      <c r="B565" s="91"/>
      <c r="C565" s="91"/>
      <c r="D565" s="91"/>
      <c r="E565" s="91"/>
      <c r="F565" s="415"/>
      <c r="G565" s="462"/>
    </row>
    <row r="566" spans="1:7" x14ac:dyDescent="0.25">
      <c r="A566" s="91"/>
      <c r="B566" s="91"/>
      <c r="C566" s="91"/>
      <c r="D566" s="91"/>
      <c r="E566" s="91"/>
      <c r="F566" s="415"/>
      <c r="G566" s="462"/>
    </row>
    <row r="567" spans="1:7" x14ac:dyDescent="0.25">
      <c r="A567" s="91"/>
      <c r="B567" s="91"/>
      <c r="C567" s="91"/>
      <c r="D567" s="91"/>
      <c r="E567" s="91"/>
      <c r="F567" s="415"/>
      <c r="G567" s="462"/>
    </row>
    <row r="568" spans="1:7" x14ac:dyDescent="0.25">
      <c r="A568" s="91"/>
      <c r="B568" s="91"/>
      <c r="C568" s="91"/>
      <c r="D568" s="91"/>
      <c r="E568" s="91"/>
      <c r="F568" s="415"/>
      <c r="G568" s="462"/>
    </row>
    <row r="569" spans="1:7" x14ac:dyDescent="0.25">
      <c r="A569" s="91"/>
      <c r="B569" s="91"/>
      <c r="C569" s="91"/>
      <c r="D569" s="91"/>
      <c r="E569" s="91"/>
      <c r="F569" s="415"/>
      <c r="G569" s="462"/>
    </row>
    <row r="570" spans="1:7" x14ac:dyDescent="0.25">
      <c r="A570" s="91"/>
      <c r="B570" s="91"/>
      <c r="C570" s="91"/>
      <c r="D570" s="91"/>
      <c r="E570" s="91"/>
      <c r="F570" s="415"/>
      <c r="G570" s="462"/>
    </row>
    <row r="571" spans="1:7" x14ac:dyDescent="0.25">
      <c r="A571" s="91"/>
      <c r="B571" s="91"/>
      <c r="C571" s="91"/>
      <c r="D571" s="91"/>
      <c r="E571" s="91"/>
      <c r="F571" s="415"/>
      <c r="G571" s="462"/>
    </row>
    <row r="572" spans="1:7" x14ac:dyDescent="0.25">
      <c r="A572" s="91"/>
      <c r="B572" s="91"/>
      <c r="C572" s="91"/>
      <c r="D572" s="91"/>
      <c r="E572" s="91"/>
      <c r="F572" s="415"/>
      <c r="G572" s="462"/>
    </row>
    <row r="573" spans="1:7" x14ac:dyDescent="0.25">
      <c r="A573" s="91"/>
      <c r="B573" s="91"/>
      <c r="C573" s="91"/>
      <c r="D573" s="91"/>
      <c r="E573" s="91"/>
      <c r="F573" s="415"/>
      <c r="G573" s="462"/>
    </row>
    <row r="574" spans="1:7" x14ac:dyDescent="0.25">
      <c r="A574" s="91"/>
      <c r="B574" s="91"/>
      <c r="C574" s="91"/>
      <c r="D574" s="91"/>
      <c r="E574" s="91"/>
      <c r="F574" s="415"/>
      <c r="G574" s="462"/>
    </row>
    <row r="575" spans="1:7" x14ac:dyDescent="0.25">
      <c r="A575" s="91"/>
      <c r="B575" s="91"/>
      <c r="C575" s="91"/>
      <c r="D575" s="91"/>
      <c r="E575" s="91"/>
      <c r="F575" s="415"/>
      <c r="G575" s="462"/>
    </row>
    <row r="576" spans="1:7" x14ac:dyDescent="0.25">
      <c r="A576" s="91"/>
      <c r="B576" s="91"/>
      <c r="C576" s="91"/>
      <c r="D576" s="91"/>
      <c r="E576" s="91"/>
      <c r="F576" s="415"/>
      <c r="G576" s="462"/>
    </row>
    <row r="577" spans="1:7" x14ac:dyDescent="0.25">
      <c r="A577" s="91"/>
      <c r="B577" s="91"/>
      <c r="C577" s="91"/>
      <c r="D577" s="91"/>
      <c r="E577" s="91"/>
      <c r="F577" s="415"/>
      <c r="G577" s="462"/>
    </row>
    <row r="578" spans="1:7" x14ac:dyDescent="0.25">
      <c r="A578" s="91"/>
      <c r="B578" s="91"/>
      <c r="C578" s="91"/>
      <c r="D578" s="91"/>
      <c r="E578" s="91"/>
      <c r="F578" s="415"/>
      <c r="G578" s="462"/>
    </row>
    <row r="579" spans="1:7" x14ac:dyDescent="0.25">
      <c r="A579" s="91"/>
      <c r="B579" s="91"/>
      <c r="C579" s="91"/>
      <c r="D579" s="91"/>
      <c r="E579" s="91"/>
      <c r="F579" s="415"/>
      <c r="G579" s="462"/>
    </row>
    <row r="580" spans="1:7" x14ac:dyDescent="0.25">
      <c r="A580" s="91"/>
      <c r="B580" s="91"/>
      <c r="C580" s="91"/>
      <c r="D580" s="91"/>
      <c r="E580" s="91"/>
      <c r="F580" s="415"/>
      <c r="G580" s="462"/>
    </row>
    <row r="581" spans="1:7" x14ac:dyDescent="0.25">
      <c r="A581" s="91"/>
      <c r="B581" s="91"/>
      <c r="C581" s="91"/>
      <c r="D581" s="91"/>
      <c r="E581" s="91"/>
      <c r="F581" s="415"/>
      <c r="G581" s="462"/>
    </row>
    <row r="582" spans="1:7" x14ac:dyDescent="0.25">
      <c r="A582" s="91"/>
      <c r="B582" s="91"/>
      <c r="C582" s="91"/>
      <c r="D582" s="91"/>
      <c r="E582" s="91"/>
      <c r="F582" s="415"/>
      <c r="G582" s="462"/>
    </row>
    <row r="583" spans="1:7" x14ac:dyDescent="0.25">
      <c r="A583" s="91"/>
      <c r="B583" s="91"/>
      <c r="C583" s="91"/>
      <c r="D583" s="91"/>
      <c r="E583" s="91"/>
      <c r="F583" s="415"/>
      <c r="G583" s="462"/>
    </row>
    <row r="584" spans="1:7" x14ac:dyDescent="0.25">
      <c r="A584" s="91"/>
      <c r="B584" s="91"/>
      <c r="C584" s="91"/>
      <c r="D584" s="91"/>
      <c r="E584" s="91"/>
      <c r="F584" s="415"/>
      <c r="G584" s="462"/>
    </row>
    <row r="585" spans="1:7" x14ac:dyDescent="0.25">
      <c r="A585" s="91"/>
      <c r="B585" s="91"/>
      <c r="C585" s="91"/>
      <c r="D585" s="91"/>
      <c r="E585" s="91"/>
      <c r="F585" s="415"/>
      <c r="G585" s="462"/>
    </row>
    <row r="586" spans="1:7" x14ac:dyDescent="0.25">
      <c r="A586" s="91"/>
      <c r="B586" s="91"/>
      <c r="C586" s="91"/>
      <c r="D586" s="91"/>
      <c r="E586" s="91"/>
      <c r="F586" s="415"/>
      <c r="G586" s="462"/>
    </row>
    <row r="587" spans="1:7" x14ac:dyDescent="0.25">
      <c r="A587" s="91"/>
      <c r="B587" s="91"/>
      <c r="C587" s="91"/>
      <c r="D587" s="91"/>
      <c r="E587" s="91"/>
      <c r="F587" s="415"/>
      <c r="G587" s="462"/>
    </row>
    <row r="588" spans="1:7" x14ac:dyDescent="0.25">
      <c r="A588" s="91"/>
      <c r="B588" s="91"/>
      <c r="C588" s="91"/>
      <c r="D588" s="91"/>
      <c r="E588" s="91"/>
      <c r="F588" s="415"/>
      <c r="G588" s="462"/>
    </row>
    <row r="589" spans="1:7" x14ac:dyDescent="0.25">
      <c r="A589" s="91"/>
      <c r="B589" s="91"/>
      <c r="C589" s="91"/>
      <c r="D589" s="91"/>
      <c r="E589" s="91"/>
      <c r="F589" s="415"/>
      <c r="G589" s="462"/>
    </row>
    <row r="590" spans="1:7" x14ac:dyDescent="0.25">
      <c r="A590" s="91"/>
      <c r="B590" s="91"/>
      <c r="C590" s="91"/>
      <c r="D590" s="91"/>
      <c r="E590" s="91"/>
      <c r="F590" s="415"/>
      <c r="G590" s="462"/>
    </row>
    <row r="591" spans="1:7" x14ac:dyDescent="0.25">
      <c r="A591" s="91"/>
      <c r="B591" s="91"/>
      <c r="C591" s="91"/>
      <c r="D591" s="91"/>
      <c r="E591" s="91"/>
      <c r="F591" s="415"/>
      <c r="G591" s="462"/>
    </row>
    <row r="592" spans="1:7" x14ac:dyDescent="0.25">
      <c r="A592" s="91"/>
      <c r="B592" s="91"/>
      <c r="C592" s="91"/>
      <c r="D592" s="91"/>
      <c r="E592" s="91"/>
      <c r="F592" s="415"/>
      <c r="G592" s="462"/>
    </row>
    <row r="593" spans="1:7" x14ac:dyDescent="0.25">
      <c r="A593" s="91"/>
      <c r="B593" s="91"/>
      <c r="C593" s="91"/>
      <c r="D593" s="91"/>
      <c r="E593" s="91"/>
      <c r="F593" s="415"/>
      <c r="G593" s="462"/>
    </row>
    <row r="594" spans="1:7" x14ac:dyDescent="0.25">
      <c r="A594" s="91"/>
      <c r="B594" s="91"/>
      <c r="C594" s="91"/>
      <c r="D594" s="91"/>
      <c r="E594" s="91"/>
      <c r="F594" s="415"/>
      <c r="G594" s="462"/>
    </row>
    <row r="595" spans="1:7" x14ac:dyDescent="0.25">
      <c r="A595" s="91"/>
      <c r="B595" s="91"/>
      <c r="C595" s="91"/>
      <c r="D595" s="91"/>
      <c r="E595" s="91"/>
      <c r="F595" s="415"/>
      <c r="G595" s="462"/>
    </row>
    <row r="596" spans="1:7" x14ac:dyDescent="0.25">
      <c r="A596" s="91"/>
      <c r="B596" s="91"/>
      <c r="C596" s="91"/>
      <c r="D596" s="91"/>
      <c r="E596" s="91"/>
      <c r="F596" s="415"/>
      <c r="G596" s="462"/>
    </row>
    <row r="597" spans="1:7" x14ac:dyDescent="0.25">
      <c r="A597" s="91"/>
      <c r="B597" s="91"/>
      <c r="C597" s="91"/>
      <c r="D597" s="91"/>
      <c r="E597" s="91"/>
      <c r="F597" s="415"/>
      <c r="G597" s="462"/>
    </row>
    <row r="598" spans="1:7" x14ac:dyDescent="0.25">
      <c r="A598" s="91"/>
      <c r="B598" s="91"/>
      <c r="C598" s="91"/>
      <c r="D598" s="91"/>
      <c r="E598" s="91"/>
      <c r="F598" s="415"/>
      <c r="G598" s="462"/>
    </row>
    <row r="599" spans="1:7" x14ac:dyDescent="0.25">
      <c r="A599" s="91"/>
      <c r="B599" s="91"/>
      <c r="C599" s="91"/>
      <c r="D599" s="91"/>
      <c r="E599" s="91"/>
      <c r="F599" s="415"/>
      <c r="G599" s="462"/>
    </row>
    <row r="600" spans="1:7" x14ac:dyDescent="0.25">
      <c r="A600" s="91"/>
      <c r="B600" s="91"/>
      <c r="C600" s="91"/>
      <c r="D600" s="91"/>
      <c r="E600" s="91"/>
      <c r="F600" s="415"/>
      <c r="G600" s="462"/>
    </row>
    <row r="601" spans="1:7" x14ac:dyDescent="0.25">
      <c r="A601" s="91"/>
      <c r="B601" s="91"/>
      <c r="C601" s="91"/>
      <c r="D601" s="91"/>
      <c r="E601" s="91"/>
      <c r="F601" s="415"/>
      <c r="G601" s="462"/>
    </row>
    <row r="602" spans="1:7" x14ac:dyDescent="0.25">
      <c r="A602" s="91"/>
      <c r="B602" s="91"/>
      <c r="C602" s="91"/>
      <c r="D602" s="91"/>
      <c r="E602" s="91"/>
      <c r="F602" s="415"/>
      <c r="G602" s="462"/>
    </row>
    <row r="603" spans="1:7" x14ac:dyDescent="0.25">
      <c r="A603" s="91"/>
      <c r="B603" s="91"/>
      <c r="C603" s="91"/>
      <c r="D603" s="91"/>
      <c r="E603" s="91"/>
      <c r="F603" s="415"/>
      <c r="G603" s="462"/>
    </row>
    <row r="604" spans="1:7" x14ac:dyDescent="0.25">
      <c r="A604" s="91"/>
      <c r="B604" s="91"/>
      <c r="C604" s="91"/>
      <c r="D604" s="91"/>
      <c r="E604" s="91"/>
      <c r="F604" s="415"/>
      <c r="G604" s="462"/>
    </row>
    <row r="605" spans="1:7" x14ac:dyDescent="0.25">
      <c r="A605" s="91"/>
      <c r="B605" s="91"/>
      <c r="C605" s="91"/>
      <c r="D605" s="91"/>
      <c r="E605" s="91"/>
      <c r="F605" s="415"/>
      <c r="G605" s="462"/>
    </row>
    <row r="606" spans="1:7" x14ac:dyDescent="0.25">
      <c r="A606" s="91"/>
      <c r="B606" s="91"/>
      <c r="C606" s="91"/>
      <c r="D606" s="91"/>
      <c r="E606" s="91"/>
      <c r="F606" s="415"/>
      <c r="G606" s="462"/>
    </row>
    <row r="607" spans="1:7" x14ac:dyDescent="0.25">
      <c r="A607" s="91"/>
      <c r="B607" s="91"/>
      <c r="C607" s="91"/>
      <c r="D607" s="91"/>
      <c r="E607" s="91"/>
      <c r="F607" s="415"/>
      <c r="G607" s="462"/>
    </row>
    <row r="608" spans="1:7" x14ac:dyDescent="0.25">
      <c r="A608" s="91"/>
      <c r="B608" s="91"/>
      <c r="C608" s="91"/>
      <c r="D608" s="91"/>
      <c r="E608" s="91"/>
      <c r="F608" s="415"/>
      <c r="G608" s="462"/>
    </row>
    <row r="609" spans="1:7" x14ac:dyDescent="0.25">
      <c r="A609" s="91"/>
      <c r="B609" s="91"/>
      <c r="C609" s="91"/>
      <c r="D609" s="91"/>
      <c r="E609" s="91"/>
      <c r="F609" s="415"/>
      <c r="G609" s="462"/>
    </row>
    <row r="610" spans="1:7" x14ac:dyDescent="0.25">
      <c r="A610" s="91"/>
      <c r="B610" s="91"/>
      <c r="C610" s="91"/>
      <c r="D610" s="91"/>
      <c r="E610" s="91"/>
      <c r="F610" s="415"/>
      <c r="G610" s="462"/>
    </row>
    <row r="611" spans="1:7" x14ac:dyDescent="0.25">
      <c r="A611" s="91"/>
      <c r="B611" s="91"/>
      <c r="C611" s="91"/>
      <c r="D611" s="91"/>
      <c r="E611" s="91"/>
      <c r="F611" s="415"/>
      <c r="G611" s="462"/>
    </row>
    <row r="612" spans="1:7" x14ac:dyDescent="0.25">
      <c r="A612" s="91"/>
      <c r="B612" s="91"/>
      <c r="C612" s="91"/>
      <c r="D612" s="91"/>
      <c r="E612" s="91"/>
      <c r="F612" s="415"/>
      <c r="G612" s="462"/>
    </row>
    <row r="613" spans="1:7" x14ac:dyDescent="0.25">
      <c r="A613" s="91"/>
      <c r="B613" s="91"/>
      <c r="C613" s="91"/>
      <c r="D613" s="91"/>
      <c r="E613" s="91"/>
      <c r="F613" s="415"/>
      <c r="G613" s="462"/>
    </row>
    <row r="614" spans="1:7" x14ac:dyDescent="0.25">
      <c r="A614" s="91"/>
      <c r="B614" s="91"/>
      <c r="C614" s="91"/>
      <c r="D614" s="91"/>
      <c r="E614" s="91"/>
      <c r="F614" s="415"/>
      <c r="G614" s="462"/>
    </row>
    <row r="615" spans="1:7" x14ac:dyDescent="0.25">
      <c r="A615" s="91"/>
      <c r="B615" s="91"/>
      <c r="C615" s="91"/>
      <c r="D615" s="91"/>
      <c r="E615" s="91"/>
      <c r="F615" s="415"/>
      <c r="G615" s="462"/>
    </row>
    <row r="616" spans="1:7" x14ac:dyDescent="0.25">
      <c r="A616" s="91"/>
      <c r="B616" s="91"/>
      <c r="C616" s="91"/>
      <c r="D616" s="91"/>
      <c r="E616" s="91"/>
      <c r="F616" s="415"/>
      <c r="G616" s="462"/>
    </row>
    <row r="617" spans="1:7" x14ac:dyDescent="0.25">
      <c r="A617" s="91"/>
      <c r="B617" s="91"/>
      <c r="C617" s="91"/>
      <c r="D617" s="91"/>
      <c r="E617" s="91"/>
      <c r="F617" s="415"/>
      <c r="G617" s="462"/>
    </row>
    <row r="618" spans="1:7" x14ac:dyDescent="0.25">
      <c r="A618" s="91"/>
      <c r="B618" s="91"/>
      <c r="C618" s="91"/>
      <c r="D618" s="91"/>
      <c r="E618" s="91"/>
      <c r="F618" s="415"/>
      <c r="G618" s="462"/>
    </row>
    <row r="619" spans="1:7" x14ac:dyDescent="0.25">
      <c r="A619" s="91"/>
      <c r="B619" s="91"/>
      <c r="C619" s="91"/>
      <c r="D619" s="91"/>
      <c r="E619" s="91"/>
      <c r="F619" s="415"/>
      <c r="G619" s="462"/>
    </row>
    <row r="620" spans="1:7" x14ac:dyDescent="0.25">
      <c r="A620" s="91"/>
      <c r="B620" s="91"/>
      <c r="C620" s="91"/>
      <c r="D620" s="91"/>
      <c r="E620" s="91"/>
      <c r="F620" s="415"/>
      <c r="G620" s="462"/>
    </row>
    <row r="621" spans="1:7" x14ac:dyDescent="0.25">
      <c r="A621" s="91"/>
      <c r="B621" s="91"/>
      <c r="C621" s="91"/>
      <c r="D621" s="91"/>
      <c r="E621" s="91"/>
      <c r="F621" s="415"/>
      <c r="G621" s="462"/>
    </row>
    <row r="622" spans="1:7" x14ac:dyDescent="0.25">
      <c r="A622" s="91"/>
      <c r="B622" s="91"/>
      <c r="C622" s="91"/>
      <c r="D622" s="91"/>
      <c r="E622" s="91"/>
      <c r="F622" s="415"/>
      <c r="G622" s="462"/>
    </row>
    <row r="623" spans="1:7" x14ac:dyDescent="0.25">
      <c r="A623" s="91"/>
      <c r="B623" s="91"/>
      <c r="C623" s="91"/>
      <c r="D623" s="91"/>
      <c r="E623" s="91"/>
      <c r="F623" s="415"/>
      <c r="G623" s="462"/>
    </row>
    <row r="624" spans="1:7" x14ac:dyDescent="0.25">
      <c r="A624" s="91"/>
      <c r="B624" s="91"/>
      <c r="C624" s="91"/>
      <c r="D624" s="91"/>
      <c r="E624" s="91"/>
      <c r="F624" s="415"/>
      <c r="G624" s="462"/>
    </row>
    <row r="625" spans="1:7" x14ac:dyDescent="0.25">
      <c r="A625" s="91"/>
      <c r="B625" s="91"/>
      <c r="C625" s="91"/>
      <c r="D625" s="91"/>
      <c r="E625" s="91"/>
      <c r="F625" s="415"/>
      <c r="G625" s="462"/>
    </row>
    <row r="626" spans="1:7" x14ac:dyDescent="0.25">
      <c r="A626" s="91"/>
      <c r="B626" s="91"/>
      <c r="C626" s="91"/>
      <c r="D626" s="91"/>
      <c r="E626" s="91"/>
      <c r="F626" s="415"/>
      <c r="G626" s="462"/>
    </row>
    <row r="627" spans="1:7" x14ac:dyDescent="0.25">
      <c r="A627" s="91"/>
      <c r="B627" s="91"/>
      <c r="C627" s="91"/>
      <c r="D627" s="91"/>
      <c r="E627" s="91"/>
      <c r="F627" s="415"/>
      <c r="G627" s="462"/>
    </row>
    <row r="628" spans="1:7" x14ac:dyDescent="0.25">
      <c r="A628" s="91"/>
      <c r="B628" s="91"/>
      <c r="C628" s="91"/>
      <c r="D628" s="91"/>
      <c r="E628" s="91"/>
      <c r="F628" s="415"/>
      <c r="G628" s="462"/>
    </row>
    <row r="629" spans="1:7" x14ac:dyDescent="0.25">
      <c r="A629" s="91"/>
      <c r="B629" s="91"/>
      <c r="C629" s="91"/>
      <c r="D629" s="91"/>
      <c r="E629" s="91"/>
      <c r="F629" s="415"/>
      <c r="G629" s="462"/>
    </row>
    <row r="630" spans="1:7" x14ac:dyDescent="0.25">
      <c r="A630" s="91"/>
      <c r="B630" s="91"/>
      <c r="C630" s="91"/>
      <c r="D630" s="91"/>
      <c r="E630" s="91"/>
      <c r="F630" s="415"/>
      <c r="G630" s="462"/>
    </row>
    <row r="631" spans="1:7" x14ac:dyDescent="0.25">
      <c r="A631" s="91"/>
      <c r="B631" s="91"/>
      <c r="C631" s="91"/>
      <c r="D631" s="91"/>
      <c r="E631" s="91"/>
      <c r="F631" s="415"/>
      <c r="G631" s="462"/>
    </row>
    <row r="632" spans="1:7" x14ac:dyDescent="0.25">
      <c r="A632" s="91"/>
      <c r="B632" s="91"/>
      <c r="C632" s="91"/>
      <c r="D632" s="91"/>
      <c r="E632" s="91"/>
      <c r="F632" s="415"/>
      <c r="G632" s="462"/>
    </row>
    <row r="633" spans="1:7" x14ac:dyDescent="0.25">
      <c r="A633" s="91"/>
      <c r="B633" s="91"/>
      <c r="C633" s="91"/>
      <c r="D633" s="91"/>
      <c r="E633" s="91"/>
      <c r="F633" s="415"/>
      <c r="G633" s="462"/>
    </row>
    <row r="634" spans="1:7" x14ac:dyDescent="0.25">
      <c r="A634" s="91"/>
      <c r="B634" s="91"/>
      <c r="C634" s="91"/>
      <c r="D634" s="91"/>
      <c r="E634" s="91"/>
      <c r="F634" s="415"/>
      <c r="G634" s="462"/>
    </row>
    <row r="635" spans="1:7" x14ac:dyDescent="0.25">
      <c r="A635" s="91"/>
      <c r="B635" s="91"/>
      <c r="C635" s="91"/>
      <c r="D635" s="91"/>
      <c r="E635" s="91"/>
      <c r="F635" s="415"/>
      <c r="G635" s="462"/>
    </row>
    <row r="636" spans="1:7" x14ac:dyDescent="0.25">
      <c r="A636" s="91"/>
      <c r="B636" s="91"/>
      <c r="C636" s="91"/>
      <c r="D636" s="91"/>
      <c r="E636" s="91"/>
      <c r="F636" s="415"/>
      <c r="G636" s="462"/>
    </row>
    <row r="637" spans="1:7" x14ac:dyDescent="0.25">
      <c r="A637" s="91"/>
      <c r="B637" s="91"/>
      <c r="C637" s="91"/>
      <c r="D637" s="91"/>
      <c r="E637" s="91"/>
      <c r="F637" s="415"/>
      <c r="G637" s="462"/>
    </row>
    <row r="638" spans="1:7" x14ac:dyDescent="0.25">
      <c r="A638" s="91"/>
      <c r="B638" s="91"/>
      <c r="C638" s="91"/>
      <c r="D638" s="91"/>
      <c r="E638" s="91"/>
      <c r="F638" s="415"/>
      <c r="G638" s="462"/>
    </row>
    <row r="639" spans="1:7" x14ac:dyDescent="0.25">
      <c r="A639" s="91"/>
      <c r="B639" s="91"/>
      <c r="C639" s="91"/>
      <c r="D639" s="91"/>
      <c r="E639" s="91"/>
      <c r="F639" s="415"/>
      <c r="G639" s="462"/>
    </row>
    <row r="640" spans="1:7" x14ac:dyDescent="0.25">
      <c r="A640" s="91"/>
      <c r="B640" s="91"/>
      <c r="C640" s="91"/>
      <c r="D640" s="91"/>
      <c r="E640" s="91"/>
      <c r="F640" s="415"/>
      <c r="G640" s="462"/>
    </row>
    <row r="641" spans="1:7" x14ac:dyDescent="0.25">
      <c r="A641" s="91"/>
      <c r="B641" s="91"/>
      <c r="C641" s="91"/>
      <c r="D641" s="91"/>
      <c r="E641" s="91"/>
      <c r="F641" s="415"/>
      <c r="G641" s="462"/>
    </row>
    <row r="642" spans="1:7" x14ac:dyDescent="0.25">
      <c r="A642" s="91"/>
      <c r="B642" s="91"/>
      <c r="C642" s="91"/>
      <c r="D642" s="91"/>
      <c r="E642" s="91"/>
      <c r="F642" s="415"/>
      <c r="G642" s="462"/>
    </row>
    <row r="643" spans="1:7" x14ac:dyDescent="0.25">
      <c r="A643" s="91"/>
      <c r="B643" s="91"/>
      <c r="C643" s="91"/>
      <c r="D643" s="91"/>
      <c r="E643" s="91"/>
      <c r="F643" s="415"/>
      <c r="G643" s="462"/>
    </row>
    <row r="644" spans="1:7" x14ac:dyDescent="0.25">
      <c r="A644" s="91"/>
      <c r="B644" s="91"/>
      <c r="C644" s="91"/>
      <c r="D644" s="91"/>
      <c r="E644" s="91"/>
      <c r="F644" s="415"/>
      <c r="G644" s="462"/>
    </row>
    <row r="645" spans="1:7" x14ac:dyDescent="0.25">
      <c r="A645" s="91"/>
      <c r="B645" s="91"/>
      <c r="C645" s="91"/>
      <c r="D645" s="91"/>
      <c r="E645" s="91"/>
      <c r="F645" s="415"/>
      <c r="G645" s="462"/>
    </row>
    <row r="646" spans="1:7" x14ac:dyDescent="0.25">
      <c r="A646" s="91"/>
      <c r="B646" s="91"/>
      <c r="C646" s="91"/>
      <c r="D646" s="91"/>
      <c r="E646" s="91"/>
      <c r="F646" s="415"/>
      <c r="G646" s="462"/>
    </row>
    <row r="647" spans="1:7" x14ac:dyDescent="0.25">
      <c r="A647" s="91"/>
      <c r="B647" s="91"/>
      <c r="C647" s="91"/>
      <c r="D647" s="91"/>
      <c r="E647" s="91"/>
      <c r="F647" s="415"/>
      <c r="G647" s="462"/>
    </row>
    <row r="648" spans="1:7" x14ac:dyDescent="0.25">
      <c r="A648" s="91"/>
      <c r="B648" s="91"/>
      <c r="C648" s="91"/>
      <c r="D648" s="91"/>
      <c r="E648" s="91"/>
      <c r="F648" s="415"/>
      <c r="G648" s="462"/>
    </row>
    <row r="649" spans="1:7" x14ac:dyDescent="0.25">
      <c r="A649" s="91"/>
      <c r="B649" s="91"/>
      <c r="C649" s="91"/>
      <c r="D649" s="91"/>
      <c r="E649" s="91"/>
      <c r="F649" s="415"/>
      <c r="G649" s="462"/>
    </row>
    <row r="650" spans="1:7" x14ac:dyDescent="0.25">
      <c r="A650" s="91"/>
      <c r="B650" s="91"/>
      <c r="C650" s="91"/>
      <c r="D650" s="91"/>
      <c r="E650" s="91"/>
      <c r="F650" s="415"/>
      <c r="G650" s="462"/>
    </row>
    <row r="651" spans="1:7" x14ac:dyDescent="0.25">
      <c r="A651" s="91"/>
      <c r="B651" s="91"/>
      <c r="C651" s="91"/>
      <c r="D651" s="91"/>
      <c r="E651" s="91"/>
      <c r="F651" s="415"/>
      <c r="G651" s="462"/>
    </row>
    <row r="652" spans="1:7" x14ac:dyDescent="0.25">
      <c r="A652" s="91"/>
      <c r="B652" s="91"/>
      <c r="C652" s="91"/>
      <c r="D652" s="91"/>
      <c r="E652" s="91"/>
      <c r="F652" s="415"/>
      <c r="G652" s="462"/>
    </row>
    <row r="653" spans="1:7" x14ac:dyDescent="0.25">
      <c r="A653" s="91"/>
      <c r="B653" s="91"/>
      <c r="C653" s="91"/>
      <c r="D653" s="91"/>
      <c r="E653" s="91"/>
      <c r="F653" s="415"/>
      <c r="G653" s="462"/>
    </row>
    <row r="654" spans="1:7" x14ac:dyDescent="0.25">
      <c r="A654" s="91"/>
      <c r="B654" s="91"/>
      <c r="C654" s="91"/>
      <c r="D654" s="91"/>
      <c r="E654" s="91"/>
      <c r="F654" s="415"/>
      <c r="G654" s="462"/>
    </row>
    <row r="655" spans="1:7" x14ac:dyDescent="0.25">
      <c r="A655" s="91"/>
      <c r="B655" s="91"/>
      <c r="C655" s="91"/>
      <c r="D655" s="91"/>
      <c r="E655" s="91"/>
      <c r="F655" s="415"/>
      <c r="G655" s="462"/>
    </row>
    <row r="656" spans="1:7" x14ac:dyDescent="0.25">
      <c r="A656" s="91"/>
      <c r="B656" s="91"/>
      <c r="C656" s="91"/>
      <c r="D656" s="91"/>
      <c r="E656" s="91"/>
      <c r="F656" s="415"/>
      <c r="G656" s="462"/>
    </row>
    <row r="657" spans="1:7" x14ac:dyDescent="0.25">
      <c r="A657" s="91"/>
      <c r="B657" s="91"/>
      <c r="C657" s="91"/>
      <c r="D657" s="91"/>
      <c r="E657" s="91"/>
      <c r="F657" s="415"/>
      <c r="G657" s="462"/>
    </row>
    <row r="658" spans="1:7" x14ac:dyDescent="0.25">
      <c r="A658" s="91"/>
      <c r="B658" s="91"/>
      <c r="C658" s="91"/>
      <c r="D658" s="91"/>
      <c r="E658" s="91"/>
      <c r="F658" s="415"/>
      <c r="G658" s="462"/>
    </row>
    <row r="659" spans="1:7" x14ac:dyDescent="0.25">
      <c r="A659" s="91"/>
      <c r="B659" s="91"/>
      <c r="C659" s="91"/>
      <c r="D659" s="91"/>
      <c r="E659" s="91"/>
      <c r="F659" s="415"/>
      <c r="G659" s="462"/>
    </row>
    <row r="660" spans="1:7" x14ac:dyDescent="0.25">
      <c r="A660" s="91"/>
      <c r="B660" s="91"/>
      <c r="C660" s="91"/>
      <c r="D660" s="91"/>
      <c r="E660" s="91"/>
      <c r="F660" s="415"/>
      <c r="G660" s="462"/>
    </row>
    <row r="661" spans="1:7" x14ac:dyDescent="0.25">
      <c r="A661" s="91"/>
      <c r="B661" s="91"/>
      <c r="C661" s="91"/>
      <c r="D661" s="91"/>
      <c r="E661" s="91"/>
      <c r="F661" s="415"/>
      <c r="G661" s="462"/>
    </row>
    <row r="662" spans="1:7" x14ac:dyDescent="0.25">
      <c r="A662" s="91"/>
      <c r="B662" s="91"/>
      <c r="C662" s="91"/>
      <c r="D662" s="91"/>
      <c r="E662" s="91"/>
      <c r="F662" s="415"/>
      <c r="G662" s="462"/>
    </row>
    <row r="663" spans="1:7" x14ac:dyDescent="0.25">
      <c r="A663" s="91"/>
      <c r="B663" s="91"/>
      <c r="C663" s="91"/>
      <c r="D663" s="91"/>
      <c r="E663" s="91"/>
      <c r="F663" s="415"/>
      <c r="G663" s="462"/>
    </row>
    <row r="664" spans="1:7" x14ac:dyDescent="0.25">
      <c r="A664" s="91"/>
      <c r="B664" s="91"/>
      <c r="C664" s="91"/>
      <c r="D664" s="91"/>
      <c r="E664" s="91"/>
      <c r="F664" s="415"/>
      <c r="G664" s="462"/>
    </row>
    <row r="665" spans="1:7" x14ac:dyDescent="0.25">
      <c r="A665" s="91"/>
      <c r="B665" s="91"/>
      <c r="C665" s="91"/>
      <c r="D665" s="91"/>
      <c r="E665" s="91"/>
      <c r="F665" s="415"/>
      <c r="G665" s="462"/>
    </row>
    <row r="666" spans="1:7" x14ac:dyDescent="0.25">
      <c r="A666" s="91"/>
      <c r="B666" s="91"/>
      <c r="C666" s="91"/>
      <c r="D666" s="91"/>
      <c r="E666" s="91"/>
      <c r="F666" s="415"/>
      <c r="G666" s="462"/>
    </row>
    <row r="667" spans="1:7" x14ac:dyDescent="0.25">
      <c r="A667" s="91"/>
      <c r="B667" s="91"/>
      <c r="C667" s="91"/>
      <c r="D667" s="91"/>
      <c r="E667" s="91"/>
      <c r="F667" s="415"/>
      <c r="G667" s="462"/>
    </row>
    <row r="668" spans="1:7" x14ac:dyDescent="0.25">
      <c r="A668" s="91"/>
      <c r="B668" s="91"/>
      <c r="C668" s="91"/>
      <c r="D668" s="91"/>
      <c r="E668" s="91"/>
      <c r="F668" s="415"/>
      <c r="G668" s="462"/>
    </row>
    <row r="669" spans="1:7" x14ac:dyDescent="0.25">
      <c r="A669" s="91"/>
      <c r="B669" s="91"/>
      <c r="C669" s="91"/>
      <c r="D669" s="91"/>
      <c r="E669" s="91"/>
      <c r="F669" s="415"/>
      <c r="G669" s="462"/>
    </row>
    <row r="670" spans="1:7" x14ac:dyDescent="0.25">
      <c r="A670" s="91"/>
      <c r="B670" s="91"/>
      <c r="C670" s="91"/>
      <c r="D670" s="91"/>
      <c r="E670" s="91"/>
      <c r="F670" s="415"/>
      <c r="G670" s="462"/>
    </row>
    <row r="671" spans="1:7" x14ac:dyDescent="0.25">
      <c r="A671" s="91"/>
      <c r="B671" s="91"/>
      <c r="C671" s="91"/>
      <c r="D671" s="91"/>
      <c r="E671" s="91"/>
      <c r="F671" s="415"/>
      <c r="G671" s="462"/>
    </row>
    <row r="672" spans="1:7" x14ac:dyDescent="0.25">
      <c r="A672" s="91"/>
      <c r="B672" s="91"/>
      <c r="C672" s="91"/>
      <c r="D672" s="91"/>
      <c r="E672" s="91"/>
      <c r="F672" s="415"/>
      <c r="G672" s="462"/>
    </row>
    <row r="673" spans="1:7" x14ac:dyDescent="0.25">
      <c r="A673" s="91"/>
      <c r="B673" s="91"/>
      <c r="C673" s="91"/>
      <c r="D673" s="91"/>
      <c r="E673" s="91"/>
      <c r="F673" s="415"/>
      <c r="G673" s="462"/>
    </row>
    <row r="674" spans="1:7" x14ac:dyDescent="0.25">
      <c r="A674" s="91"/>
      <c r="B674" s="91"/>
      <c r="C674" s="91"/>
      <c r="D674" s="91"/>
      <c r="E674" s="91"/>
      <c r="F674" s="415"/>
      <c r="G674" s="462"/>
    </row>
    <row r="675" spans="1:7" x14ac:dyDescent="0.25">
      <c r="A675" s="91"/>
      <c r="B675" s="91"/>
      <c r="C675" s="91"/>
      <c r="D675" s="91"/>
      <c r="E675" s="91"/>
      <c r="F675" s="415"/>
      <c r="G675" s="462"/>
    </row>
    <row r="676" spans="1:7" x14ac:dyDescent="0.25">
      <c r="A676" s="91"/>
      <c r="B676" s="91"/>
      <c r="C676" s="91"/>
      <c r="D676" s="91"/>
      <c r="E676" s="91"/>
      <c r="F676" s="415"/>
      <c r="G676" s="462"/>
    </row>
    <row r="677" spans="1:7" x14ac:dyDescent="0.25">
      <c r="A677" s="91"/>
      <c r="B677" s="91"/>
      <c r="C677" s="91"/>
      <c r="D677" s="91"/>
      <c r="E677" s="91"/>
      <c r="F677" s="415"/>
      <c r="G677" s="462"/>
    </row>
    <row r="678" spans="1:7" x14ac:dyDescent="0.25">
      <c r="A678" s="91"/>
      <c r="B678" s="91"/>
      <c r="C678" s="91"/>
      <c r="D678" s="91"/>
      <c r="E678" s="91"/>
      <c r="F678" s="415"/>
      <c r="G678" s="462"/>
    </row>
    <row r="679" spans="1:7" x14ac:dyDescent="0.25">
      <c r="A679" s="91"/>
      <c r="B679" s="91"/>
      <c r="C679" s="91"/>
      <c r="D679" s="91"/>
      <c r="E679" s="91"/>
      <c r="F679" s="415"/>
      <c r="G679" s="462"/>
    </row>
    <row r="680" spans="1:7" x14ac:dyDescent="0.25">
      <c r="A680" s="91"/>
      <c r="B680" s="91"/>
      <c r="C680" s="91"/>
      <c r="D680" s="91"/>
      <c r="E680" s="91"/>
      <c r="F680" s="415"/>
      <c r="G680" s="462"/>
    </row>
    <row r="681" spans="1:7" x14ac:dyDescent="0.25">
      <c r="A681" s="91"/>
      <c r="B681" s="91"/>
      <c r="C681" s="91"/>
      <c r="D681" s="91"/>
      <c r="E681" s="91"/>
      <c r="F681" s="415"/>
      <c r="G681" s="462"/>
    </row>
    <row r="682" spans="1:7" x14ac:dyDescent="0.25">
      <c r="A682" s="91"/>
      <c r="B682" s="91"/>
      <c r="C682" s="91"/>
      <c r="D682" s="91"/>
      <c r="E682" s="91"/>
      <c r="F682" s="415"/>
      <c r="G682" s="462"/>
    </row>
    <row r="683" spans="1:7" x14ac:dyDescent="0.25">
      <c r="A683" s="91"/>
      <c r="B683" s="91"/>
      <c r="C683" s="91"/>
      <c r="D683" s="91"/>
      <c r="E683" s="91"/>
      <c r="F683" s="415"/>
      <c r="G683" s="462"/>
    </row>
    <row r="684" spans="1:7" x14ac:dyDescent="0.25">
      <c r="A684" s="91"/>
      <c r="B684" s="91"/>
      <c r="C684" s="91"/>
      <c r="D684" s="91"/>
      <c r="E684" s="91"/>
      <c r="F684" s="415"/>
      <c r="G684" s="462"/>
    </row>
    <row r="685" spans="1:7" x14ac:dyDescent="0.25">
      <c r="A685" s="91"/>
      <c r="B685" s="91"/>
      <c r="C685" s="91"/>
      <c r="D685" s="91"/>
      <c r="E685" s="91"/>
      <c r="F685" s="415"/>
      <c r="G685" s="462"/>
    </row>
    <row r="686" spans="1:7" x14ac:dyDescent="0.25">
      <c r="A686" s="91"/>
      <c r="B686" s="91"/>
      <c r="C686" s="91"/>
      <c r="D686" s="91"/>
      <c r="E686" s="91"/>
      <c r="F686" s="415"/>
      <c r="G686" s="462"/>
    </row>
    <row r="687" spans="1:7" x14ac:dyDescent="0.25">
      <c r="A687" s="91"/>
      <c r="B687" s="91"/>
      <c r="C687" s="91"/>
      <c r="D687" s="91"/>
      <c r="E687" s="91"/>
      <c r="F687" s="415"/>
      <c r="G687" s="462"/>
    </row>
    <row r="688" spans="1:7" x14ac:dyDescent="0.25">
      <c r="A688" s="91"/>
      <c r="B688" s="91"/>
      <c r="C688" s="91"/>
      <c r="D688" s="91"/>
      <c r="E688" s="91"/>
      <c r="F688" s="415"/>
      <c r="G688" s="462"/>
    </row>
    <row r="689" spans="1:7" x14ac:dyDescent="0.25">
      <c r="A689" s="91"/>
      <c r="B689" s="91"/>
      <c r="C689" s="91"/>
      <c r="D689" s="91"/>
      <c r="E689" s="91"/>
      <c r="F689" s="415"/>
      <c r="G689" s="462"/>
    </row>
    <row r="690" spans="1:7" x14ac:dyDescent="0.25">
      <c r="A690" s="91"/>
      <c r="B690" s="91"/>
      <c r="C690" s="91"/>
      <c r="D690" s="91"/>
      <c r="E690" s="91"/>
      <c r="F690" s="415"/>
      <c r="G690" s="462"/>
    </row>
    <row r="691" spans="1:7" x14ac:dyDescent="0.25">
      <c r="A691" s="91"/>
      <c r="B691" s="91"/>
      <c r="C691" s="91"/>
      <c r="D691" s="91"/>
      <c r="E691" s="91"/>
      <c r="F691" s="415"/>
      <c r="G691" s="462"/>
    </row>
    <row r="692" spans="1:7" x14ac:dyDescent="0.25">
      <c r="A692" s="91"/>
      <c r="B692" s="91"/>
      <c r="C692" s="91"/>
      <c r="D692" s="91"/>
      <c r="E692" s="91"/>
      <c r="F692" s="415"/>
      <c r="G692" s="462"/>
    </row>
    <row r="693" spans="1:7" x14ac:dyDescent="0.25">
      <c r="A693" s="91"/>
      <c r="B693" s="91"/>
      <c r="C693" s="91"/>
      <c r="D693" s="91"/>
      <c r="E693" s="91"/>
      <c r="F693" s="415"/>
      <c r="G693" s="462"/>
    </row>
    <row r="694" spans="1:7" x14ac:dyDescent="0.25">
      <c r="A694" s="91"/>
      <c r="B694" s="91"/>
      <c r="C694" s="91"/>
      <c r="D694" s="91"/>
      <c r="E694" s="91"/>
      <c r="F694" s="415"/>
      <c r="G694" s="462"/>
    </row>
    <row r="695" spans="1:7" x14ac:dyDescent="0.25">
      <c r="A695" s="91"/>
      <c r="B695" s="91"/>
      <c r="C695" s="91"/>
      <c r="D695" s="91"/>
      <c r="E695" s="91"/>
      <c r="F695" s="415"/>
      <c r="G695" s="462"/>
    </row>
    <row r="696" spans="1:7" x14ac:dyDescent="0.25">
      <c r="A696" s="91"/>
      <c r="B696" s="91"/>
      <c r="C696" s="91"/>
      <c r="D696" s="91"/>
      <c r="E696" s="91"/>
      <c r="F696" s="415"/>
      <c r="G696" s="462"/>
    </row>
    <row r="697" spans="1:7" x14ac:dyDescent="0.25">
      <c r="A697" s="91"/>
      <c r="B697" s="91"/>
      <c r="C697" s="91"/>
      <c r="D697" s="91"/>
      <c r="E697" s="91"/>
      <c r="F697" s="415"/>
      <c r="G697" s="462"/>
    </row>
    <row r="698" spans="1:7" x14ac:dyDescent="0.25">
      <c r="A698" s="91"/>
      <c r="B698" s="91"/>
      <c r="C698" s="91"/>
      <c r="D698" s="91"/>
      <c r="E698" s="91"/>
      <c r="F698" s="415"/>
      <c r="G698" s="462"/>
    </row>
    <row r="699" spans="1:7" x14ac:dyDescent="0.25">
      <c r="A699" s="91"/>
      <c r="B699" s="91"/>
      <c r="C699" s="91"/>
      <c r="D699" s="91"/>
      <c r="E699" s="91"/>
      <c r="F699" s="415"/>
      <c r="G699" s="462"/>
    </row>
    <row r="700" spans="1:7" x14ac:dyDescent="0.25">
      <c r="A700" s="91"/>
      <c r="B700" s="91"/>
      <c r="C700" s="91"/>
      <c r="D700" s="91"/>
      <c r="E700" s="91"/>
      <c r="F700" s="415"/>
      <c r="G700" s="462"/>
    </row>
    <row r="701" spans="1:7" x14ac:dyDescent="0.25">
      <c r="A701" s="91"/>
      <c r="B701" s="91"/>
      <c r="C701" s="91"/>
      <c r="D701" s="91"/>
      <c r="E701" s="91"/>
      <c r="F701" s="415"/>
      <c r="G701" s="462"/>
    </row>
    <row r="702" spans="1:7" x14ac:dyDescent="0.25">
      <c r="A702" s="91"/>
      <c r="B702" s="91"/>
      <c r="C702" s="91"/>
      <c r="D702" s="91"/>
      <c r="E702" s="91"/>
      <c r="F702" s="415"/>
      <c r="G702" s="462"/>
    </row>
    <row r="703" spans="1:7" x14ac:dyDescent="0.25">
      <c r="A703" s="91"/>
      <c r="B703" s="91"/>
      <c r="C703" s="91"/>
      <c r="D703" s="91"/>
      <c r="E703" s="91"/>
      <c r="F703" s="415"/>
      <c r="G703" s="462"/>
    </row>
    <row r="704" spans="1:7" x14ac:dyDescent="0.25">
      <c r="A704" s="91"/>
      <c r="B704" s="91"/>
      <c r="C704" s="91"/>
      <c r="D704" s="91"/>
      <c r="E704" s="91"/>
      <c r="F704" s="415"/>
      <c r="G704" s="462"/>
    </row>
    <row r="705" spans="1:7" x14ac:dyDescent="0.25">
      <c r="A705" s="91"/>
      <c r="B705" s="91"/>
      <c r="C705" s="91"/>
      <c r="D705" s="91"/>
      <c r="E705" s="91"/>
      <c r="F705" s="415"/>
      <c r="G705" s="462"/>
    </row>
    <row r="706" spans="1:7" x14ac:dyDescent="0.25">
      <c r="A706" s="91"/>
      <c r="B706" s="91"/>
      <c r="C706" s="91"/>
      <c r="D706" s="91"/>
      <c r="E706" s="91"/>
      <c r="F706" s="415"/>
      <c r="G706" s="462"/>
    </row>
    <row r="707" spans="1:7" x14ac:dyDescent="0.25">
      <c r="A707" s="91"/>
      <c r="B707" s="91"/>
      <c r="C707" s="91"/>
      <c r="D707" s="91"/>
      <c r="E707" s="91"/>
      <c r="F707" s="415"/>
      <c r="G707" s="462"/>
    </row>
    <row r="708" spans="1:7" x14ac:dyDescent="0.25">
      <c r="A708" s="91"/>
      <c r="B708" s="91"/>
      <c r="C708" s="91"/>
      <c r="D708" s="91"/>
      <c r="E708" s="91"/>
      <c r="F708" s="415"/>
      <c r="G708" s="462"/>
    </row>
    <row r="709" spans="1:7" x14ac:dyDescent="0.25">
      <c r="A709" s="91"/>
      <c r="B709" s="91"/>
      <c r="C709" s="91"/>
      <c r="D709" s="91"/>
      <c r="E709" s="91"/>
      <c r="F709" s="415"/>
      <c r="G709" s="462"/>
    </row>
    <row r="710" spans="1:7" x14ac:dyDescent="0.25">
      <c r="A710" s="91"/>
      <c r="B710" s="91"/>
      <c r="C710" s="91"/>
      <c r="D710" s="91"/>
      <c r="E710" s="91"/>
      <c r="F710" s="415"/>
      <c r="G710" s="462"/>
    </row>
    <row r="711" spans="1:7" x14ac:dyDescent="0.25">
      <c r="A711" s="91"/>
      <c r="B711" s="91"/>
      <c r="C711" s="91"/>
      <c r="D711" s="91"/>
      <c r="E711" s="91"/>
      <c r="F711" s="415"/>
      <c r="G711" s="462"/>
    </row>
    <row r="712" spans="1:7" x14ac:dyDescent="0.25">
      <c r="A712" s="91"/>
      <c r="B712" s="91"/>
      <c r="C712" s="91"/>
      <c r="D712" s="91"/>
      <c r="E712" s="91"/>
      <c r="F712" s="415"/>
      <c r="G712" s="462"/>
    </row>
    <row r="713" spans="1:7" x14ac:dyDescent="0.25">
      <c r="A713" s="91"/>
      <c r="B713" s="91"/>
      <c r="C713" s="91"/>
      <c r="D713" s="91"/>
      <c r="E713" s="91"/>
      <c r="F713" s="415"/>
      <c r="G713" s="462"/>
    </row>
    <row r="714" spans="1:7" x14ac:dyDescent="0.25">
      <c r="A714" s="91"/>
      <c r="B714" s="91"/>
      <c r="C714" s="91"/>
      <c r="D714" s="91"/>
      <c r="E714" s="91"/>
      <c r="F714" s="415"/>
      <c r="G714" s="462"/>
    </row>
    <row r="715" spans="1:7" x14ac:dyDescent="0.25">
      <c r="A715" s="91"/>
      <c r="B715" s="91"/>
      <c r="C715" s="91"/>
      <c r="D715" s="91"/>
      <c r="E715" s="91"/>
      <c r="F715" s="415"/>
      <c r="G715" s="462"/>
    </row>
    <row r="716" spans="1:7" x14ac:dyDescent="0.25">
      <c r="A716" s="91"/>
      <c r="B716" s="91"/>
      <c r="C716" s="91"/>
      <c r="D716" s="91"/>
      <c r="E716" s="91"/>
      <c r="F716" s="415"/>
      <c r="G716" s="462"/>
    </row>
    <row r="717" spans="1:7" x14ac:dyDescent="0.25">
      <c r="A717" s="91"/>
      <c r="B717" s="91"/>
      <c r="C717" s="91"/>
      <c r="D717" s="91"/>
      <c r="E717" s="91"/>
      <c r="F717" s="415"/>
      <c r="G717" s="462"/>
    </row>
    <row r="718" spans="1:7" x14ac:dyDescent="0.25">
      <c r="A718" s="91"/>
      <c r="B718" s="91"/>
      <c r="C718" s="91"/>
      <c r="D718" s="91"/>
      <c r="E718" s="91"/>
      <c r="F718" s="415"/>
      <c r="G718" s="462"/>
    </row>
    <row r="719" spans="1:7" x14ac:dyDescent="0.25">
      <c r="A719" s="91"/>
      <c r="B719" s="91"/>
      <c r="C719" s="91"/>
      <c r="D719" s="91"/>
      <c r="E719" s="91"/>
      <c r="F719" s="415"/>
      <c r="G719" s="462"/>
    </row>
    <row r="720" spans="1:7" x14ac:dyDescent="0.25">
      <c r="A720" s="91"/>
      <c r="B720" s="91"/>
      <c r="C720" s="91"/>
      <c r="D720" s="91"/>
      <c r="E720" s="91"/>
      <c r="F720" s="415"/>
      <c r="G720" s="462"/>
    </row>
    <row r="721" spans="1:7" x14ac:dyDescent="0.25">
      <c r="A721" s="91"/>
      <c r="B721" s="91"/>
      <c r="C721" s="91"/>
      <c r="D721" s="91"/>
      <c r="E721" s="91"/>
      <c r="F721" s="415"/>
      <c r="G721" s="462"/>
    </row>
    <row r="722" spans="1:7" x14ac:dyDescent="0.25">
      <c r="A722" s="91"/>
      <c r="B722" s="91"/>
      <c r="C722" s="91"/>
      <c r="D722" s="91"/>
      <c r="E722" s="91"/>
      <c r="F722" s="415"/>
      <c r="G722" s="462"/>
    </row>
    <row r="723" spans="1:7" x14ac:dyDescent="0.25">
      <c r="A723" s="91"/>
      <c r="B723" s="91"/>
      <c r="C723" s="91"/>
      <c r="D723" s="91"/>
      <c r="E723" s="91"/>
      <c r="F723" s="415"/>
      <c r="G723" s="462"/>
    </row>
    <row r="724" spans="1:7" x14ac:dyDescent="0.25">
      <c r="A724" s="91"/>
      <c r="B724" s="91"/>
      <c r="C724" s="91"/>
      <c r="D724" s="91"/>
      <c r="E724" s="91"/>
      <c r="F724" s="415"/>
      <c r="G724" s="462"/>
    </row>
    <row r="725" spans="1:7" x14ac:dyDescent="0.25">
      <c r="A725" s="91"/>
      <c r="B725" s="91"/>
      <c r="C725" s="91"/>
      <c r="D725" s="91"/>
      <c r="E725" s="91"/>
      <c r="F725" s="415"/>
      <c r="G725" s="462"/>
    </row>
    <row r="726" spans="1:7" x14ac:dyDescent="0.25">
      <c r="A726" s="91"/>
      <c r="B726" s="91"/>
      <c r="C726" s="91"/>
      <c r="D726" s="91"/>
      <c r="E726" s="91"/>
      <c r="F726" s="415"/>
      <c r="G726" s="462"/>
    </row>
    <row r="727" spans="1:7" x14ac:dyDescent="0.25">
      <c r="A727" s="91"/>
      <c r="B727" s="91"/>
      <c r="C727" s="91"/>
      <c r="D727" s="91"/>
      <c r="E727" s="91"/>
      <c r="F727" s="415"/>
      <c r="G727" s="462"/>
    </row>
    <row r="728" spans="1:7" x14ac:dyDescent="0.25">
      <c r="A728" s="91"/>
      <c r="B728" s="91"/>
      <c r="C728" s="91"/>
      <c r="D728" s="91"/>
      <c r="E728" s="91"/>
      <c r="F728" s="415"/>
      <c r="G728" s="462"/>
    </row>
    <row r="729" spans="1:7" x14ac:dyDescent="0.25">
      <c r="A729" s="91"/>
      <c r="B729" s="91"/>
      <c r="C729" s="91"/>
      <c r="D729" s="91"/>
      <c r="E729" s="91"/>
      <c r="F729" s="415"/>
      <c r="G729" s="462"/>
    </row>
    <row r="730" spans="1:7" x14ac:dyDescent="0.25">
      <c r="A730" s="91"/>
      <c r="B730" s="91"/>
      <c r="C730" s="91"/>
      <c r="D730" s="91"/>
      <c r="E730" s="91"/>
      <c r="F730" s="415"/>
      <c r="G730" s="462"/>
    </row>
    <row r="731" spans="1:7" x14ac:dyDescent="0.25">
      <c r="A731" s="91"/>
      <c r="B731" s="91"/>
      <c r="C731" s="91"/>
      <c r="D731" s="91"/>
      <c r="E731" s="91"/>
      <c r="F731" s="415"/>
      <c r="G731" s="462"/>
    </row>
    <row r="732" spans="1:7" x14ac:dyDescent="0.25">
      <c r="A732" s="91"/>
      <c r="B732" s="91"/>
      <c r="C732" s="91"/>
      <c r="D732" s="91"/>
      <c r="E732" s="91"/>
      <c r="F732" s="415"/>
      <c r="G732" s="462"/>
    </row>
    <row r="733" spans="1:7" x14ac:dyDescent="0.25">
      <c r="A733" s="91"/>
      <c r="B733" s="91"/>
      <c r="C733" s="91"/>
      <c r="D733" s="91"/>
      <c r="E733" s="91"/>
      <c r="F733" s="415"/>
      <c r="G733" s="462"/>
    </row>
    <row r="734" spans="1:7" x14ac:dyDescent="0.25">
      <c r="A734" s="91"/>
      <c r="B734" s="91"/>
      <c r="C734" s="91"/>
      <c r="D734" s="91"/>
      <c r="E734" s="91"/>
      <c r="F734" s="415"/>
      <c r="G734" s="462"/>
    </row>
    <row r="735" spans="1:7" x14ac:dyDescent="0.25">
      <c r="A735" s="91"/>
      <c r="B735" s="91"/>
      <c r="C735" s="91"/>
      <c r="D735" s="91"/>
      <c r="E735" s="91"/>
      <c r="F735" s="415"/>
      <c r="G735" s="462"/>
    </row>
    <row r="736" spans="1:7" x14ac:dyDescent="0.25">
      <c r="A736" s="91"/>
      <c r="B736" s="91"/>
      <c r="C736" s="91"/>
      <c r="D736" s="91"/>
      <c r="E736" s="91"/>
      <c r="F736" s="415"/>
      <c r="G736" s="462"/>
    </row>
    <row r="737" spans="1:7" x14ac:dyDescent="0.25">
      <c r="A737" s="91"/>
      <c r="B737" s="91"/>
      <c r="C737" s="91"/>
      <c r="D737" s="91"/>
      <c r="E737" s="91"/>
      <c r="F737" s="415"/>
      <c r="G737" s="462"/>
    </row>
    <row r="738" spans="1:7" x14ac:dyDescent="0.25">
      <c r="A738" s="91"/>
      <c r="B738" s="91"/>
      <c r="C738" s="91"/>
      <c r="D738" s="91"/>
      <c r="E738" s="91"/>
      <c r="F738" s="415"/>
      <c r="G738" s="462"/>
    </row>
    <row r="739" spans="1:7" x14ac:dyDescent="0.25">
      <c r="A739" s="91"/>
      <c r="B739" s="91"/>
      <c r="C739" s="91"/>
      <c r="D739" s="91"/>
      <c r="E739" s="91"/>
      <c r="F739" s="415"/>
      <c r="G739" s="462"/>
    </row>
    <row r="740" spans="1:7" x14ac:dyDescent="0.25">
      <c r="A740" s="91"/>
      <c r="B740" s="91"/>
      <c r="C740" s="91"/>
      <c r="D740" s="91"/>
      <c r="E740" s="91"/>
      <c r="F740" s="415"/>
      <c r="G740" s="462"/>
    </row>
    <row r="741" spans="1:7" x14ac:dyDescent="0.25">
      <c r="A741" s="91"/>
      <c r="B741" s="91"/>
      <c r="C741" s="91"/>
      <c r="D741" s="91"/>
      <c r="E741" s="91"/>
      <c r="F741" s="415"/>
      <c r="G741" s="462"/>
    </row>
    <row r="742" spans="1:7" x14ac:dyDescent="0.25">
      <c r="A742" s="91"/>
      <c r="B742" s="91"/>
      <c r="C742" s="91"/>
      <c r="D742" s="91"/>
      <c r="E742" s="91"/>
      <c r="F742" s="415"/>
      <c r="G742" s="462"/>
    </row>
    <row r="743" spans="1:7" x14ac:dyDescent="0.25">
      <c r="A743" s="91"/>
      <c r="B743" s="91"/>
      <c r="C743" s="91"/>
      <c r="D743" s="91"/>
      <c r="E743" s="91"/>
      <c r="F743" s="415"/>
      <c r="G743" s="462"/>
    </row>
    <row r="744" spans="1:7" x14ac:dyDescent="0.25">
      <c r="A744" s="91"/>
      <c r="B744" s="91"/>
      <c r="C744" s="91"/>
      <c r="D744" s="91"/>
      <c r="E744" s="91"/>
      <c r="F744" s="415"/>
      <c r="G744" s="462"/>
    </row>
    <row r="745" spans="1:7" x14ac:dyDescent="0.25">
      <c r="A745" s="91"/>
      <c r="B745" s="91"/>
      <c r="C745" s="91"/>
      <c r="D745" s="91"/>
      <c r="E745" s="91"/>
      <c r="F745" s="415"/>
      <c r="G745" s="462"/>
    </row>
    <row r="746" spans="1:7" x14ac:dyDescent="0.25">
      <c r="A746" s="91"/>
      <c r="B746" s="91"/>
      <c r="C746" s="91"/>
      <c r="D746" s="91"/>
      <c r="E746" s="91"/>
      <c r="F746" s="415"/>
      <c r="G746" s="462"/>
    </row>
    <row r="747" spans="1:7" x14ac:dyDescent="0.25">
      <c r="A747" s="91"/>
      <c r="B747" s="91"/>
      <c r="C747" s="91"/>
      <c r="D747" s="91"/>
      <c r="E747" s="91"/>
      <c r="F747" s="415"/>
      <c r="G747" s="462"/>
    </row>
    <row r="748" spans="1:7" x14ac:dyDescent="0.25">
      <c r="A748" s="91"/>
      <c r="B748" s="91"/>
      <c r="C748" s="91"/>
      <c r="D748" s="91"/>
      <c r="E748" s="91"/>
      <c r="F748" s="415"/>
      <c r="G748" s="462"/>
    </row>
    <row r="749" spans="1:7" x14ac:dyDescent="0.25">
      <c r="A749" s="91"/>
      <c r="B749" s="91"/>
      <c r="C749" s="91"/>
      <c r="D749" s="91"/>
      <c r="E749" s="91"/>
      <c r="F749" s="415"/>
      <c r="G749" s="462"/>
    </row>
    <row r="750" spans="1:7" x14ac:dyDescent="0.25">
      <c r="A750" s="91"/>
      <c r="B750" s="91"/>
      <c r="C750" s="91"/>
      <c r="D750" s="91"/>
      <c r="E750" s="91"/>
      <c r="F750" s="415"/>
      <c r="G750" s="462"/>
    </row>
    <row r="751" spans="1:7" x14ac:dyDescent="0.25">
      <c r="A751" s="91"/>
      <c r="B751" s="91"/>
      <c r="C751" s="91"/>
      <c r="D751" s="91"/>
      <c r="E751" s="91"/>
      <c r="F751" s="415"/>
      <c r="G751" s="462"/>
    </row>
    <row r="752" spans="1:7" x14ac:dyDescent="0.25">
      <c r="A752" s="91"/>
      <c r="B752" s="91"/>
      <c r="C752" s="91"/>
      <c r="D752" s="91"/>
      <c r="E752" s="91"/>
      <c r="F752" s="415"/>
      <c r="G752" s="462"/>
    </row>
    <row r="753" spans="1:7" x14ac:dyDescent="0.25">
      <c r="A753" s="91"/>
      <c r="B753" s="91"/>
      <c r="C753" s="91"/>
      <c r="D753" s="91"/>
      <c r="E753" s="91"/>
      <c r="F753" s="415"/>
      <c r="G753" s="462"/>
    </row>
    <row r="754" spans="1:7" x14ac:dyDescent="0.25">
      <c r="A754" s="91"/>
      <c r="B754" s="91"/>
      <c r="C754" s="91"/>
      <c r="D754" s="91"/>
      <c r="E754" s="91"/>
      <c r="F754" s="415"/>
      <c r="G754" s="462"/>
    </row>
    <row r="755" spans="1:7" x14ac:dyDescent="0.25">
      <c r="A755" s="91"/>
      <c r="B755" s="91"/>
      <c r="C755" s="91"/>
      <c r="D755" s="91"/>
      <c r="E755" s="91"/>
      <c r="F755" s="415"/>
      <c r="G755" s="462"/>
    </row>
    <row r="756" spans="1:7" x14ac:dyDescent="0.25">
      <c r="A756" s="91"/>
      <c r="B756" s="91"/>
      <c r="C756" s="91"/>
      <c r="D756" s="91"/>
      <c r="E756" s="91"/>
      <c r="F756" s="415"/>
      <c r="G756" s="462"/>
    </row>
    <row r="757" spans="1:7" x14ac:dyDescent="0.25">
      <c r="A757" s="91"/>
      <c r="B757" s="91"/>
      <c r="C757" s="91"/>
      <c r="D757" s="91"/>
      <c r="E757" s="91"/>
      <c r="F757" s="415"/>
      <c r="G757" s="462"/>
    </row>
    <row r="758" spans="1:7" x14ac:dyDescent="0.25">
      <c r="A758" s="91"/>
      <c r="B758" s="91"/>
      <c r="C758" s="91"/>
      <c r="D758" s="91"/>
      <c r="E758" s="91"/>
      <c r="F758" s="415"/>
      <c r="G758" s="462"/>
    </row>
    <row r="759" spans="1:7" x14ac:dyDescent="0.25">
      <c r="A759" s="91"/>
      <c r="B759" s="91"/>
      <c r="C759" s="91"/>
      <c r="D759" s="91"/>
      <c r="E759" s="91"/>
      <c r="F759" s="415"/>
      <c r="G759" s="462"/>
    </row>
    <row r="760" spans="1:7" x14ac:dyDescent="0.25">
      <c r="A760" s="91"/>
      <c r="B760" s="91"/>
      <c r="C760" s="91"/>
      <c r="D760" s="91"/>
      <c r="E760" s="91"/>
      <c r="F760" s="415"/>
      <c r="G760" s="462"/>
    </row>
    <row r="761" spans="1:7" x14ac:dyDescent="0.25">
      <c r="A761" s="91"/>
      <c r="B761" s="91"/>
      <c r="C761" s="91"/>
      <c r="D761" s="91"/>
      <c r="E761" s="91"/>
      <c r="F761" s="415"/>
      <c r="G761" s="462"/>
    </row>
    <row r="762" spans="1:7" x14ac:dyDescent="0.25">
      <c r="A762" s="91"/>
      <c r="B762" s="91"/>
      <c r="C762" s="91"/>
      <c r="D762" s="91"/>
      <c r="E762" s="91"/>
      <c r="F762" s="415"/>
      <c r="G762" s="462"/>
    </row>
    <row r="763" spans="1:7" x14ac:dyDescent="0.25">
      <c r="A763" s="91"/>
      <c r="B763" s="91"/>
      <c r="C763" s="91"/>
      <c r="D763" s="91"/>
      <c r="E763" s="91"/>
      <c r="F763" s="415"/>
      <c r="G763" s="462"/>
    </row>
    <row r="764" spans="1:7" x14ac:dyDescent="0.25">
      <c r="A764" s="91"/>
      <c r="B764" s="91"/>
      <c r="C764" s="91"/>
      <c r="D764" s="91"/>
      <c r="E764" s="91"/>
      <c r="F764" s="415"/>
      <c r="G764" s="462"/>
    </row>
    <row r="765" spans="1:7" x14ac:dyDescent="0.25">
      <c r="A765" s="91"/>
      <c r="B765" s="91"/>
      <c r="C765" s="91"/>
      <c r="D765" s="91"/>
      <c r="E765" s="91"/>
      <c r="F765" s="415"/>
      <c r="G765" s="462"/>
    </row>
    <row r="766" spans="1:7" x14ac:dyDescent="0.25">
      <c r="A766" s="91"/>
      <c r="B766" s="91"/>
      <c r="C766" s="91"/>
      <c r="D766" s="91"/>
      <c r="E766" s="91"/>
      <c r="F766" s="415"/>
      <c r="G766" s="462"/>
    </row>
    <row r="767" spans="1:7" x14ac:dyDescent="0.25">
      <c r="A767" s="91"/>
      <c r="B767" s="91"/>
      <c r="C767" s="91"/>
      <c r="D767" s="91"/>
      <c r="E767" s="91"/>
      <c r="F767" s="415"/>
      <c r="G767" s="462"/>
    </row>
    <row r="768" spans="1:7" x14ac:dyDescent="0.25">
      <c r="A768" s="91"/>
      <c r="B768" s="91"/>
      <c r="C768" s="91"/>
      <c r="D768" s="91"/>
      <c r="E768" s="91"/>
      <c r="F768" s="415"/>
      <c r="G768" s="462"/>
    </row>
    <row r="769" spans="1:7" x14ac:dyDescent="0.25">
      <c r="A769" s="91"/>
      <c r="B769" s="91"/>
      <c r="C769" s="91"/>
      <c r="D769" s="91"/>
      <c r="E769" s="91"/>
      <c r="F769" s="415"/>
      <c r="G769" s="462"/>
    </row>
    <row r="770" spans="1:7" x14ac:dyDescent="0.25">
      <c r="A770" s="91"/>
      <c r="B770" s="91"/>
      <c r="C770" s="91"/>
      <c r="D770" s="91"/>
      <c r="E770" s="91"/>
      <c r="F770" s="415"/>
      <c r="G770" s="462"/>
    </row>
    <row r="771" spans="1:7" x14ac:dyDescent="0.25">
      <c r="A771" s="91"/>
      <c r="B771" s="91"/>
      <c r="C771" s="91"/>
      <c r="D771" s="91"/>
      <c r="E771" s="91"/>
      <c r="F771" s="415"/>
      <c r="G771" s="462"/>
    </row>
    <row r="772" spans="1:7" x14ac:dyDescent="0.25">
      <c r="A772" s="91"/>
      <c r="B772" s="91"/>
      <c r="C772" s="91"/>
      <c r="D772" s="91"/>
      <c r="E772" s="91"/>
      <c r="F772" s="415"/>
      <c r="G772" s="462"/>
    </row>
    <row r="773" spans="1:7" x14ac:dyDescent="0.25">
      <c r="A773" s="91"/>
      <c r="B773" s="91"/>
      <c r="C773" s="91"/>
      <c r="D773" s="91"/>
      <c r="E773" s="91"/>
      <c r="F773" s="415"/>
      <c r="G773" s="462"/>
    </row>
    <row r="774" spans="1:7" x14ac:dyDescent="0.25">
      <c r="A774" s="91"/>
      <c r="B774" s="91"/>
      <c r="C774" s="91"/>
      <c r="D774" s="91"/>
      <c r="E774" s="91"/>
      <c r="F774" s="415"/>
      <c r="G774" s="462"/>
    </row>
    <row r="775" spans="1:7" x14ac:dyDescent="0.25">
      <c r="A775" s="91"/>
      <c r="B775" s="91"/>
      <c r="C775" s="91"/>
      <c r="D775" s="91"/>
      <c r="E775" s="91"/>
      <c r="F775" s="415"/>
      <c r="G775" s="462"/>
    </row>
    <row r="776" spans="1:7" x14ac:dyDescent="0.25">
      <c r="A776" s="91"/>
      <c r="B776" s="91"/>
      <c r="C776" s="91"/>
      <c r="D776" s="91"/>
      <c r="E776" s="91"/>
      <c r="F776" s="415"/>
      <c r="G776" s="462"/>
    </row>
    <row r="777" spans="1:7" x14ac:dyDescent="0.25">
      <c r="A777" s="91"/>
      <c r="B777" s="91"/>
      <c r="C777" s="91"/>
      <c r="D777" s="91"/>
      <c r="E777" s="91"/>
      <c r="F777" s="415"/>
      <c r="G777" s="462"/>
    </row>
    <row r="778" spans="1:7" x14ac:dyDescent="0.25">
      <c r="A778" s="91"/>
      <c r="B778" s="91"/>
      <c r="C778" s="91"/>
      <c r="D778" s="91"/>
      <c r="E778" s="91"/>
      <c r="F778" s="415"/>
      <c r="G778" s="462"/>
    </row>
    <row r="779" spans="1:7" x14ac:dyDescent="0.25">
      <c r="A779" s="91"/>
      <c r="B779" s="91"/>
      <c r="C779" s="91"/>
      <c r="D779" s="91"/>
      <c r="E779" s="91"/>
      <c r="F779" s="415"/>
      <c r="G779" s="462"/>
    </row>
    <row r="780" spans="1:7" x14ac:dyDescent="0.25">
      <c r="A780" s="91"/>
      <c r="B780" s="91"/>
      <c r="C780" s="91"/>
      <c r="D780" s="91"/>
      <c r="E780" s="91"/>
      <c r="F780" s="415"/>
      <c r="G780" s="462"/>
    </row>
    <row r="781" spans="1:7" x14ac:dyDescent="0.25">
      <c r="A781" s="91"/>
      <c r="B781" s="91"/>
      <c r="C781" s="91"/>
      <c r="D781" s="91"/>
      <c r="E781" s="91"/>
      <c r="F781" s="415"/>
      <c r="G781" s="462"/>
    </row>
    <row r="782" spans="1:7" x14ac:dyDescent="0.25">
      <c r="A782" s="91"/>
      <c r="B782" s="91"/>
      <c r="C782" s="91"/>
      <c r="D782" s="91"/>
      <c r="E782" s="91"/>
      <c r="F782" s="415"/>
      <c r="G782" s="462"/>
    </row>
    <row r="783" spans="1:7" x14ac:dyDescent="0.25">
      <c r="A783" s="91"/>
      <c r="B783" s="91"/>
      <c r="C783" s="91"/>
      <c r="D783" s="91"/>
      <c r="E783" s="91"/>
      <c r="F783" s="415"/>
      <c r="G783" s="462"/>
    </row>
    <row r="784" spans="1:7" x14ac:dyDescent="0.25">
      <c r="A784" s="91"/>
      <c r="B784" s="91"/>
      <c r="C784" s="91"/>
      <c r="D784" s="91"/>
      <c r="E784" s="91"/>
      <c r="F784" s="415"/>
      <c r="G784" s="462"/>
    </row>
    <row r="785" spans="1:7" x14ac:dyDescent="0.25">
      <c r="A785" s="91"/>
      <c r="B785" s="91"/>
      <c r="C785" s="91"/>
      <c r="D785" s="91"/>
      <c r="E785" s="91"/>
      <c r="F785" s="415"/>
      <c r="G785" s="462"/>
    </row>
    <row r="786" spans="1:7" x14ac:dyDescent="0.25">
      <c r="A786" s="91"/>
      <c r="B786" s="91"/>
      <c r="C786" s="91"/>
      <c r="D786" s="91"/>
      <c r="E786" s="91"/>
      <c r="F786" s="415"/>
      <c r="G786" s="462"/>
    </row>
    <row r="787" spans="1:7" x14ac:dyDescent="0.25">
      <c r="A787" s="91"/>
      <c r="B787" s="91"/>
      <c r="C787" s="91"/>
      <c r="D787" s="91"/>
      <c r="E787" s="91"/>
      <c r="F787" s="415"/>
      <c r="G787" s="462"/>
    </row>
    <row r="788" spans="1:7" x14ac:dyDescent="0.25">
      <c r="A788" s="91"/>
      <c r="B788" s="91"/>
      <c r="C788" s="91"/>
      <c r="D788" s="91"/>
      <c r="E788" s="91"/>
      <c r="F788" s="415"/>
      <c r="G788" s="462"/>
    </row>
    <row r="789" spans="1:7" x14ac:dyDescent="0.25">
      <c r="A789" s="91"/>
      <c r="B789" s="91"/>
      <c r="C789" s="91"/>
      <c r="D789" s="91"/>
      <c r="E789" s="91"/>
      <c r="F789" s="415"/>
      <c r="G789" s="462"/>
    </row>
    <row r="790" spans="1:7" x14ac:dyDescent="0.25">
      <c r="A790" s="91"/>
      <c r="B790" s="91"/>
      <c r="C790" s="91"/>
      <c r="D790" s="91"/>
      <c r="E790" s="91"/>
      <c r="F790" s="415"/>
      <c r="G790" s="462"/>
    </row>
    <row r="791" spans="1:7" x14ac:dyDescent="0.25">
      <c r="A791" s="91"/>
      <c r="B791" s="91"/>
      <c r="C791" s="91"/>
      <c r="D791" s="91"/>
      <c r="E791" s="91"/>
      <c r="F791" s="415"/>
      <c r="G791" s="462"/>
    </row>
    <row r="792" spans="1:7" x14ac:dyDescent="0.25">
      <c r="A792" s="91"/>
      <c r="B792" s="91"/>
      <c r="C792" s="91"/>
      <c r="D792" s="91"/>
      <c r="E792" s="91"/>
      <c r="F792" s="415"/>
      <c r="G792" s="462"/>
    </row>
    <row r="793" spans="1:7" x14ac:dyDescent="0.25">
      <c r="A793" s="91"/>
      <c r="B793" s="91"/>
      <c r="C793" s="91"/>
      <c r="D793" s="91"/>
      <c r="E793" s="91"/>
      <c r="F793" s="415"/>
      <c r="G793" s="462"/>
    </row>
    <row r="794" spans="1:7" x14ac:dyDescent="0.25">
      <c r="A794" s="91"/>
      <c r="B794" s="91"/>
      <c r="C794" s="91"/>
      <c r="D794" s="91"/>
      <c r="E794" s="91"/>
      <c r="F794" s="415"/>
      <c r="G794" s="462"/>
    </row>
    <row r="795" spans="1:7" x14ac:dyDescent="0.25">
      <c r="A795" s="91"/>
      <c r="B795" s="91"/>
      <c r="C795" s="91"/>
      <c r="D795" s="91"/>
      <c r="E795" s="91"/>
      <c r="F795" s="415"/>
      <c r="G795" s="462"/>
    </row>
    <row r="796" spans="1:7" x14ac:dyDescent="0.25">
      <c r="A796" s="91"/>
      <c r="B796" s="91"/>
      <c r="C796" s="91"/>
      <c r="D796" s="91"/>
      <c r="E796" s="91"/>
      <c r="F796" s="415"/>
      <c r="G796" s="462"/>
    </row>
    <row r="797" spans="1:7" x14ac:dyDescent="0.25">
      <c r="A797" s="91"/>
      <c r="B797" s="91"/>
      <c r="C797" s="91"/>
      <c r="D797" s="91"/>
      <c r="E797" s="91"/>
      <c r="F797" s="415"/>
      <c r="G797" s="462"/>
    </row>
    <row r="798" spans="1:7" x14ac:dyDescent="0.25">
      <c r="A798" s="91"/>
      <c r="B798" s="91"/>
      <c r="C798" s="91"/>
      <c r="D798" s="91"/>
      <c r="E798" s="91"/>
      <c r="F798" s="415"/>
      <c r="G798" s="462"/>
    </row>
    <row r="799" spans="1:7" x14ac:dyDescent="0.25">
      <c r="A799" s="91"/>
      <c r="B799" s="91"/>
      <c r="C799" s="91"/>
      <c r="D799" s="91"/>
      <c r="E799" s="91"/>
      <c r="F799" s="415"/>
      <c r="G799" s="462"/>
    </row>
    <row r="800" spans="1:7" x14ac:dyDescent="0.25">
      <c r="A800" s="91"/>
      <c r="B800" s="91"/>
      <c r="C800" s="91"/>
      <c r="D800" s="91"/>
      <c r="E800" s="91"/>
      <c r="F800" s="415"/>
      <c r="G800" s="462"/>
    </row>
    <row r="801" spans="1:7" x14ac:dyDescent="0.25">
      <c r="A801" s="91"/>
      <c r="B801" s="91"/>
      <c r="C801" s="91"/>
      <c r="D801" s="91"/>
      <c r="E801" s="91"/>
      <c r="F801" s="415"/>
      <c r="G801" s="462"/>
    </row>
    <row r="802" spans="1:7" x14ac:dyDescent="0.25">
      <c r="A802" s="91"/>
      <c r="B802" s="91"/>
      <c r="C802" s="91"/>
      <c r="D802" s="91"/>
      <c r="E802" s="91"/>
      <c r="F802" s="415"/>
      <c r="G802" s="462"/>
    </row>
    <row r="803" spans="1:7" x14ac:dyDescent="0.25">
      <c r="A803" s="91"/>
      <c r="B803" s="91"/>
      <c r="C803" s="91"/>
      <c r="D803" s="91"/>
      <c r="E803" s="91"/>
      <c r="F803" s="415"/>
      <c r="G803" s="462"/>
    </row>
    <row r="804" spans="1:7" x14ac:dyDescent="0.25">
      <c r="A804" s="91"/>
      <c r="B804" s="91"/>
      <c r="C804" s="91"/>
      <c r="D804" s="91"/>
      <c r="E804" s="91"/>
      <c r="F804" s="415"/>
      <c r="G804" s="462"/>
    </row>
    <row r="805" spans="1:7" x14ac:dyDescent="0.25">
      <c r="A805" s="91"/>
      <c r="B805" s="91"/>
      <c r="C805" s="91"/>
      <c r="D805" s="91"/>
      <c r="E805" s="91"/>
      <c r="F805" s="415"/>
      <c r="G805" s="462"/>
    </row>
    <row r="806" spans="1:7" x14ac:dyDescent="0.25">
      <c r="A806" s="91"/>
      <c r="B806" s="91"/>
      <c r="C806" s="91"/>
      <c r="D806" s="91"/>
      <c r="E806" s="91"/>
      <c r="F806" s="415"/>
      <c r="G806" s="462"/>
    </row>
    <row r="807" spans="1:7" x14ac:dyDescent="0.25">
      <c r="A807" s="91"/>
      <c r="B807" s="91"/>
      <c r="C807" s="91"/>
      <c r="D807" s="91"/>
      <c r="E807" s="91"/>
      <c r="F807" s="415"/>
      <c r="G807" s="462"/>
    </row>
    <row r="808" spans="1:7" x14ac:dyDescent="0.25">
      <c r="A808" s="91"/>
      <c r="B808" s="91"/>
      <c r="C808" s="91"/>
      <c r="D808" s="91"/>
      <c r="E808" s="91"/>
      <c r="F808" s="415"/>
      <c r="G808" s="462"/>
    </row>
    <row r="809" spans="1:7" x14ac:dyDescent="0.25">
      <c r="A809" s="91"/>
      <c r="B809" s="91"/>
      <c r="C809" s="91"/>
      <c r="D809" s="91"/>
      <c r="E809" s="91"/>
      <c r="F809" s="415"/>
      <c r="G809" s="462"/>
    </row>
    <row r="810" spans="1:7" x14ac:dyDescent="0.25">
      <c r="A810" s="91"/>
      <c r="B810" s="91"/>
      <c r="C810" s="91"/>
      <c r="D810" s="91"/>
      <c r="E810" s="91"/>
      <c r="F810" s="415"/>
      <c r="G810" s="462"/>
    </row>
    <row r="811" spans="1:7" x14ac:dyDescent="0.25">
      <c r="A811" s="91"/>
      <c r="B811" s="91"/>
      <c r="C811" s="91"/>
      <c r="D811" s="91"/>
      <c r="E811" s="91"/>
      <c r="F811" s="415"/>
      <c r="G811" s="462"/>
    </row>
    <row r="812" spans="1:7" x14ac:dyDescent="0.25">
      <c r="A812" s="91"/>
      <c r="B812" s="91"/>
      <c r="C812" s="91"/>
      <c r="D812" s="91"/>
      <c r="E812" s="91"/>
      <c r="F812" s="415"/>
      <c r="G812" s="462"/>
    </row>
    <row r="813" spans="1:7" x14ac:dyDescent="0.25">
      <c r="A813" s="91"/>
      <c r="B813" s="91"/>
      <c r="C813" s="91"/>
      <c r="D813" s="91"/>
      <c r="E813" s="91"/>
      <c r="F813" s="415"/>
      <c r="G813" s="462"/>
    </row>
    <row r="814" spans="1:7" x14ac:dyDescent="0.25">
      <c r="A814" s="91"/>
      <c r="B814" s="91"/>
      <c r="C814" s="91"/>
      <c r="D814" s="91"/>
      <c r="E814" s="91"/>
      <c r="F814" s="415"/>
      <c r="G814" s="462"/>
    </row>
    <row r="815" spans="1:7" x14ac:dyDescent="0.25">
      <c r="A815" s="91"/>
      <c r="B815" s="91"/>
      <c r="C815" s="91"/>
      <c r="D815" s="91"/>
      <c r="E815" s="91"/>
      <c r="F815" s="415"/>
      <c r="G815" s="462"/>
    </row>
    <row r="816" spans="1:7" x14ac:dyDescent="0.25">
      <c r="A816" s="91"/>
      <c r="B816" s="91"/>
      <c r="C816" s="91"/>
      <c r="D816" s="91"/>
      <c r="E816" s="91"/>
      <c r="F816" s="415"/>
      <c r="G816" s="462"/>
    </row>
    <row r="817" spans="1:7" x14ac:dyDescent="0.25">
      <c r="A817" s="91"/>
      <c r="B817" s="91"/>
      <c r="C817" s="91"/>
      <c r="D817" s="91"/>
      <c r="E817" s="91"/>
      <c r="F817" s="415"/>
      <c r="G817" s="462"/>
    </row>
    <row r="818" spans="1:7" x14ac:dyDescent="0.25">
      <c r="A818" s="91"/>
      <c r="B818" s="91"/>
      <c r="C818" s="91"/>
      <c r="D818" s="91"/>
      <c r="E818" s="91"/>
      <c r="F818" s="415"/>
      <c r="G818" s="462"/>
    </row>
    <row r="819" spans="1:7" x14ac:dyDescent="0.25">
      <c r="A819" s="91"/>
      <c r="B819" s="91"/>
      <c r="C819" s="91"/>
      <c r="D819" s="91"/>
      <c r="E819" s="91"/>
      <c r="F819" s="415"/>
      <c r="G819" s="462"/>
    </row>
    <row r="820" spans="1:7" x14ac:dyDescent="0.25">
      <c r="A820" s="91"/>
      <c r="B820" s="91"/>
      <c r="C820" s="91"/>
      <c r="D820" s="91"/>
      <c r="E820" s="91"/>
      <c r="F820" s="415"/>
      <c r="G820" s="462"/>
    </row>
    <row r="821" spans="1:7" x14ac:dyDescent="0.25">
      <c r="A821" s="91"/>
      <c r="B821" s="91"/>
      <c r="C821" s="91"/>
      <c r="D821" s="91"/>
      <c r="E821" s="91"/>
      <c r="F821" s="415"/>
      <c r="G821" s="462"/>
    </row>
    <row r="822" spans="1:7" x14ac:dyDescent="0.25">
      <c r="A822" s="91"/>
      <c r="B822" s="91"/>
      <c r="C822" s="91"/>
      <c r="D822" s="91"/>
      <c r="E822" s="91"/>
      <c r="F822" s="415"/>
      <c r="G822" s="462"/>
    </row>
    <row r="823" spans="1:7" x14ac:dyDescent="0.25">
      <c r="A823" s="91"/>
      <c r="B823" s="91"/>
      <c r="C823" s="91"/>
      <c r="D823" s="91"/>
      <c r="E823" s="91"/>
      <c r="F823" s="415"/>
      <c r="G823" s="462"/>
    </row>
    <row r="824" spans="1:7" x14ac:dyDescent="0.25">
      <c r="A824" s="91"/>
      <c r="B824" s="91"/>
      <c r="C824" s="91"/>
      <c r="D824" s="91"/>
      <c r="E824" s="91"/>
      <c r="F824" s="415"/>
      <c r="G824" s="462"/>
    </row>
    <row r="825" spans="1:7" x14ac:dyDescent="0.25">
      <c r="A825" s="91"/>
      <c r="B825" s="91"/>
      <c r="C825" s="91"/>
      <c r="D825" s="91"/>
      <c r="E825" s="91"/>
      <c r="F825" s="415"/>
      <c r="G825" s="462"/>
    </row>
    <row r="826" spans="1:7" x14ac:dyDescent="0.25">
      <c r="A826" s="91"/>
      <c r="B826" s="91"/>
      <c r="C826" s="91"/>
      <c r="D826" s="91"/>
      <c r="E826" s="91"/>
      <c r="F826" s="415"/>
      <c r="G826" s="462"/>
    </row>
    <row r="827" spans="1:7" x14ac:dyDescent="0.25">
      <c r="A827" s="91"/>
      <c r="B827" s="91"/>
      <c r="C827" s="91"/>
      <c r="D827" s="91"/>
      <c r="E827" s="91"/>
      <c r="F827" s="415"/>
      <c r="G827" s="462"/>
    </row>
    <row r="828" spans="1:7" x14ac:dyDescent="0.25">
      <c r="A828" s="91"/>
      <c r="B828" s="91"/>
      <c r="C828" s="91"/>
      <c r="D828" s="91"/>
      <c r="E828" s="91"/>
      <c r="F828" s="415"/>
      <c r="G828" s="462"/>
    </row>
    <row r="829" spans="1:7" x14ac:dyDescent="0.25">
      <c r="A829" s="91"/>
      <c r="B829" s="91"/>
      <c r="C829" s="91"/>
      <c r="D829" s="91"/>
      <c r="E829" s="91"/>
      <c r="F829" s="415"/>
      <c r="G829" s="462"/>
    </row>
    <row r="830" spans="1:7" x14ac:dyDescent="0.25">
      <c r="A830" s="91"/>
      <c r="B830" s="91"/>
      <c r="C830" s="91"/>
      <c r="D830" s="91"/>
      <c r="E830" s="91"/>
      <c r="F830" s="415"/>
      <c r="G830" s="462"/>
    </row>
    <row r="831" spans="1:7" x14ac:dyDescent="0.25">
      <c r="A831" s="91"/>
      <c r="B831" s="91"/>
      <c r="C831" s="91"/>
      <c r="D831" s="91"/>
      <c r="E831" s="91"/>
      <c r="F831" s="415"/>
      <c r="G831" s="462"/>
    </row>
    <row r="832" spans="1:7" x14ac:dyDescent="0.25">
      <c r="A832" s="91"/>
      <c r="B832" s="91"/>
      <c r="C832" s="91"/>
      <c r="D832" s="91"/>
      <c r="E832" s="91"/>
      <c r="F832" s="415"/>
      <c r="G832" s="462"/>
    </row>
    <row r="833" spans="1:7" x14ac:dyDescent="0.25">
      <c r="A833" s="91"/>
      <c r="B833" s="91"/>
      <c r="C833" s="91"/>
      <c r="D833" s="91"/>
      <c r="E833" s="91"/>
      <c r="F833" s="415"/>
      <c r="G833" s="462"/>
    </row>
    <row r="834" spans="1:7" x14ac:dyDescent="0.25">
      <c r="A834" s="91"/>
      <c r="B834" s="91"/>
      <c r="C834" s="91"/>
      <c r="D834" s="91"/>
      <c r="E834" s="91"/>
      <c r="F834" s="415"/>
      <c r="G834" s="462"/>
    </row>
    <row r="835" spans="1:7" x14ac:dyDescent="0.25">
      <c r="A835" s="91"/>
      <c r="B835" s="91"/>
      <c r="C835" s="91"/>
      <c r="D835" s="91"/>
      <c r="E835" s="91"/>
      <c r="F835" s="415"/>
      <c r="G835" s="462"/>
    </row>
    <row r="836" spans="1:7" x14ac:dyDescent="0.25">
      <c r="A836" s="91"/>
      <c r="B836" s="91"/>
      <c r="C836" s="91"/>
      <c r="D836" s="91"/>
      <c r="E836" s="91"/>
      <c r="F836" s="415"/>
      <c r="G836" s="462"/>
    </row>
    <row r="837" spans="1:7" x14ac:dyDescent="0.25">
      <c r="A837" s="91"/>
      <c r="B837" s="91"/>
      <c r="C837" s="91"/>
      <c r="D837" s="91"/>
      <c r="E837" s="91"/>
      <c r="F837" s="415"/>
      <c r="G837" s="462"/>
    </row>
    <row r="838" spans="1:7" x14ac:dyDescent="0.25">
      <c r="A838" s="91"/>
      <c r="B838" s="91"/>
      <c r="C838" s="91"/>
      <c r="D838" s="91"/>
      <c r="E838" s="91"/>
      <c r="F838" s="415"/>
      <c r="G838" s="462"/>
    </row>
    <row r="839" spans="1:7" x14ac:dyDescent="0.25">
      <c r="A839" s="91"/>
      <c r="B839" s="91"/>
      <c r="C839" s="91"/>
      <c r="D839" s="91"/>
      <c r="E839" s="91"/>
      <c r="F839" s="415"/>
      <c r="G839" s="462"/>
    </row>
    <row r="840" spans="1:7" x14ac:dyDescent="0.25">
      <c r="A840" s="91"/>
      <c r="B840" s="91"/>
      <c r="C840" s="91"/>
      <c r="D840" s="91"/>
      <c r="E840" s="91"/>
      <c r="F840" s="415"/>
      <c r="G840" s="462"/>
    </row>
    <row r="841" spans="1:7" x14ac:dyDescent="0.25">
      <c r="A841" s="91"/>
      <c r="B841" s="91"/>
      <c r="C841" s="91"/>
      <c r="D841" s="91"/>
      <c r="E841" s="91"/>
      <c r="F841" s="415"/>
      <c r="G841" s="462"/>
    </row>
    <row r="842" spans="1:7" x14ac:dyDescent="0.25">
      <c r="A842" s="91"/>
      <c r="B842" s="91"/>
      <c r="C842" s="91"/>
      <c r="D842" s="91"/>
      <c r="E842" s="91"/>
      <c r="F842" s="415"/>
      <c r="G842" s="462"/>
    </row>
    <row r="843" spans="1:7" x14ac:dyDescent="0.25">
      <c r="A843" s="91"/>
      <c r="B843" s="91"/>
      <c r="C843" s="91"/>
      <c r="D843" s="91"/>
      <c r="E843" s="91"/>
      <c r="F843" s="415"/>
      <c r="G843" s="462"/>
    </row>
    <row r="844" spans="1:7" x14ac:dyDescent="0.25">
      <c r="A844" s="91"/>
      <c r="B844" s="91"/>
      <c r="C844" s="91"/>
      <c r="D844" s="91"/>
      <c r="E844" s="91"/>
      <c r="F844" s="415"/>
      <c r="G844" s="462"/>
    </row>
    <row r="845" spans="1:7" x14ac:dyDescent="0.25">
      <c r="A845" s="91"/>
      <c r="B845" s="91"/>
      <c r="C845" s="91"/>
      <c r="D845" s="91"/>
      <c r="E845" s="91"/>
      <c r="F845" s="415"/>
      <c r="G845" s="462"/>
    </row>
    <row r="846" spans="1:7" x14ac:dyDescent="0.25">
      <c r="A846" s="91"/>
      <c r="B846" s="91"/>
      <c r="C846" s="91"/>
      <c r="D846" s="91"/>
      <c r="E846" s="91"/>
      <c r="F846" s="415"/>
      <c r="G846" s="462"/>
    </row>
    <row r="847" spans="1:7" x14ac:dyDescent="0.25">
      <c r="A847" s="91"/>
      <c r="B847" s="91"/>
      <c r="C847" s="91"/>
      <c r="D847" s="91"/>
      <c r="E847" s="91"/>
      <c r="F847" s="415"/>
      <c r="G847" s="462"/>
    </row>
    <row r="848" spans="1:7" x14ac:dyDescent="0.25">
      <c r="A848" s="91"/>
      <c r="B848" s="91"/>
      <c r="C848" s="91"/>
      <c r="D848" s="91"/>
      <c r="E848" s="91"/>
      <c r="F848" s="415"/>
      <c r="G848" s="462"/>
    </row>
    <row r="849" spans="1:7" x14ac:dyDescent="0.25">
      <c r="A849" s="91"/>
      <c r="B849" s="91"/>
      <c r="C849" s="91"/>
      <c r="D849" s="91"/>
      <c r="E849" s="91"/>
      <c r="F849" s="415"/>
      <c r="G849" s="462"/>
    </row>
    <row r="850" spans="1:7" x14ac:dyDescent="0.25">
      <c r="A850" s="91"/>
      <c r="B850" s="91"/>
      <c r="C850" s="91"/>
      <c r="D850" s="91"/>
      <c r="E850" s="91"/>
      <c r="F850" s="415"/>
      <c r="G850" s="462"/>
    </row>
    <row r="851" spans="1:7" x14ac:dyDescent="0.25">
      <c r="A851" s="91"/>
      <c r="B851" s="91"/>
      <c r="C851" s="91"/>
      <c r="D851" s="91"/>
      <c r="E851" s="91"/>
      <c r="F851" s="415"/>
      <c r="G851" s="462"/>
    </row>
    <row r="852" spans="1:7" x14ac:dyDescent="0.25">
      <c r="A852" s="91"/>
      <c r="B852" s="91"/>
      <c r="C852" s="91"/>
      <c r="D852" s="91"/>
      <c r="E852" s="91"/>
      <c r="F852" s="415"/>
      <c r="G852" s="462"/>
    </row>
    <row r="853" spans="1:7" x14ac:dyDescent="0.25">
      <c r="A853" s="91"/>
      <c r="B853" s="91"/>
      <c r="C853" s="91"/>
      <c r="D853" s="91"/>
      <c r="E853" s="91"/>
      <c r="F853" s="415"/>
      <c r="G853" s="462"/>
    </row>
    <row r="854" spans="1:7" x14ac:dyDescent="0.25">
      <c r="A854" s="91"/>
      <c r="B854" s="91"/>
      <c r="C854" s="91"/>
      <c r="D854" s="91"/>
      <c r="E854" s="91"/>
      <c r="F854" s="415"/>
      <c r="G854" s="462"/>
    </row>
    <row r="855" spans="1:7" x14ac:dyDescent="0.25">
      <c r="A855" s="91"/>
      <c r="B855" s="91"/>
      <c r="C855" s="91"/>
      <c r="D855" s="91"/>
      <c r="E855" s="91"/>
      <c r="F855" s="415"/>
      <c r="G855" s="462"/>
    </row>
    <row r="856" spans="1:7" x14ac:dyDescent="0.25">
      <c r="A856" s="91"/>
      <c r="B856" s="91"/>
      <c r="C856" s="91"/>
      <c r="D856" s="91"/>
      <c r="E856" s="91"/>
      <c r="F856" s="415"/>
      <c r="G856" s="462"/>
    </row>
    <row r="857" spans="1:7" x14ac:dyDescent="0.25">
      <c r="A857" s="91"/>
      <c r="B857" s="91"/>
      <c r="C857" s="91"/>
      <c r="D857" s="91"/>
      <c r="E857" s="91"/>
      <c r="F857" s="415"/>
      <c r="G857" s="462"/>
    </row>
    <row r="858" spans="1:7" x14ac:dyDescent="0.25">
      <c r="A858" s="91"/>
      <c r="B858" s="91"/>
      <c r="C858" s="91"/>
      <c r="D858" s="91"/>
      <c r="E858" s="91"/>
      <c r="F858" s="415"/>
      <c r="G858" s="462"/>
    </row>
    <row r="859" spans="1:7" x14ac:dyDescent="0.25">
      <c r="A859" s="91"/>
      <c r="B859" s="91"/>
      <c r="C859" s="91"/>
      <c r="D859" s="91"/>
      <c r="E859" s="91"/>
      <c r="F859" s="415"/>
      <c r="G859" s="462"/>
    </row>
    <row r="860" spans="1:7" x14ac:dyDescent="0.25">
      <c r="A860" s="91"/>
      <c r="B860" s="91"/>
      <c r="C860" s="91"/>
      <c r="D860" s="91"/>
      <c r="E860" s="91"/>
      <c r="F860" s="415"/>
      <c r="G860" s="462"/>
    </row>
    <row r="861" spans="1:7" x14ac:dyDescent="0.25">
      <c r="A861" s="91"/>
      <c r="B861" s="91"/>
      <c r="C861" s="91"/>
      <c r="D861" s="91"/>
      <c r="E861" s="91"/>
      <c r="F861" s="415"/>
      <c r="G861" s="462"/>
    </row>
    <row r="862" spans="1:7" x14ac:dyDescent="0.25">
      <c r="A862" s="91"/>
      <c r="B862" s="91"/>
      <c r="C862" s="91"/>
      <c r="D862" s="91"/>
      <c r="E862" s="91"/>
      <c r="F862" s="415"/>
      <c r="G862" s="462"/>
    </row>
    <row r="863" spans="1:7" x14ac:dyDescent="0.25">
      <c r="A863" s="91"/>
      <c r="B863" s="91"/>
      <c r="C863" s="91"/>
      <c r="D863" s="91"/>
      <c r="E863" s="91"/>
      <c r="F863" s="415"/>
      <c r="G863" s="462"/>
    </row>
    <row r="864" spans="1:7" x14ac:dyDescent="0.25">
      <c r="A864" s="91"/>
      <c r="B864" s="91"/>
      <c r="C864" s="91"/>
      <c r="D864" s="91"/>
      <c r="E864" s="91"/>
      <c r="F864" s="415"/>
      <c r="G864" s="462"/>
    </row>
    <row r="865" spans="1:7" x14ac:dyDescent="0.25">
      <c r="A865" s="91"/>
      <c r="B865" s="91"/>
      <c r="C865" s="91"/>
      <c r="D865" s="91"/>
      <c r="E865" s="91"/>
      <c r="F865" s="415"/>
      <c r="G865" s="462"/>
    </row>
    <row r="866" spans="1:7" x14ac:dyDescent="0.25">
      <c r="A866" s="91"/>
      <c r="B866" s="91"/>
      <c r="C866" s="91"/>
      <c r="D866" s="91"/>
      <c r="E866" s="91"/>
      <c r="F866" s="415"/>
      <c r="G866" s="462"/>
    </row>
    <row r="867" spans="1:7" x14ac:dyDescent="0.25">
      <c r="A867" s="91"/>
      <c r="B867" s="91"/>
      <c r="C867" s="91"/>
      <c r="D867" s="91"/>
      <c r="E867" s="91"/>
      <c r="F867" s="415"/>
      <c r="G867" s="462"/>
    </row>
    <row r="868" spans="1:7" x14ac:dyDescent="0.25">
      <c r="A868" s="91"/>
      <c r="B868" s="91"/>
      <c r="C868" s="91"/>
      <c r="D868" s="91"/>
      <c r="E868" s="91"/>
      <c r="F868" s="415"/>
      <c r="G868" s="462"/>
    </row>
    <row r="869" spans="1:7" x14ac:dyDescent="0.25">
      <c r="A869" s="91"/>
      <c r="B869" s="91"/>
      <c r="C869" s="91"/>
      <c r="D869" s="91"/>
      <c r="E869" s="91"/>
      <c r="F869" s="415"/>
      <c r="G869" s="462"/>
    </row>
    <row r="870" spans="1:7" x14ac:dyDescent="0.25">
      <c r="A870" s="91"/>
      <c r="B870" s="91"/>
      <c r="C870" s="91"/>
      <c r="D870" s="91"/>
      <c r="E870" s="91"/>
      <c r="F870" s="415"/>
      <c r="G870" s="462"/>
    </row>
    <row r="871" spans="1:7" x14ac:dyDescent="0.25">
      <c r="A871" s="91"/>
      <c r="B871" s="91"/>
      <c r="C871" s="91"/>
      <c r="D871" s="91"/>
      <c r="E871" s="91"/>
      <c r="F871" s="415"/>
      <c r="G871" s="462"/>
    </row>
    <row r="872" spans="1:7" x14ac:dyDescent="0.25">
      <c r="A872" s="91"/>
      <c r="B872" s="91"/>
      <c r="C872" s="91"/>
      <c r="D872" s="91"/>
      <c r="E872" s="91"/>
      <c r="F872" s="415"/>
      <c r="G872" s="462"/>
    </row>
    <row r="873" spans="1:7" x14ac:dyDescent="0.25">
      <c r="A873" s="91"/>
      <c r="B873" s="91"/>
      <c r="C873" s="91"/>
      <c r="D873" s="91"/>
      <c r="E873" s="91"/>
      <c r="F873" s="415"/>
      <c r="G873" s="462"/>
    </row>
    <row r="874" spans="1:7" x14ac:dyDescent="0.25">
      <c r="A874" s="91"/>
      <c r="B874" s="91"/>
      <c r="C874" s="91"/>
      <c r="D874" s="91"/>
      <c r="E874" s="91"/>
      <c r="F874" s="415"/>
      <c r="G874" s="462"/>
    </row>
    <row r="875" spans="1:7" x14ac:dyDescent="0.25">
      <c r="A875" s="91"/>
      <c r="B875" s="91"/>
      <c r="C875" s="91"/>
      <c r="D875" s="91"/>
      <c r="E875" s="91"/>
      <c r="F875" s="415"/>
      <c r="G875" s="462"/>
    </row>
    <row r="876" spans="1:7" x14ac:dyDescent="0.25">
      <c r="A876" s="91"/>
      <c r="B876" s="91"/>
      <c r="C876" s="91"/>
      <c r="D876" s="91"/>
      <c r="E876" s="91"/>
      <c r="F876" s="415"/>
      <c r="G876" s="462"/>
    </row>
    <row r="877" spans="1:7" x14ac:dyDescent="0.25">
      <c r="A877" s="91"/>
      <c r="B877" s="91"/>
      <c r="C877" s="91"/>
      <c r="D877" s="91"/>
      <c r="E877" s="91"/>
      <c r="F877" s="415"/>
      <c r="G877" s="462"/>
    </row>
    <row r="878" spans="1:7" x14ac:dyDescent="0.25">
      <c r="A878" s="91"/>
      <c r="B878" s="91"/>
      <c r="C878" s="91"/>
      <c r="D878" s="91"/>
      <c r="E878" s="91"/>
      <c r="F878" s="415"/>
      <c r="G878" s="462"/>
    </row>
    <row r="879" spans="1:7" x14ac:dyDescent="0.25">
      <c r="A879" s="91"/>
      <c r="B879" s="91"/>
      <c r="C879" s="91"/>
      <c r="D879" s="91"/>
      <c r="E879" s="91"/>
      <c r="F879" s="415"/>
      <c r="G879" s="462"/>
    </row>
    <row r="880" spans="1:7" x14ac:dyDescent="0.25">
      <c r="A880" s="91"/>
      <c r="B880" s="91"/>
      <c r="C880" s="91"/>
      <c r="D880" s="91"/>
      <c r="E880" s="91"/>
      <c r="F880" s="415"/>
      <c r="G880" s="462"/>
    </row>
    <row r="881" spans="1:7" x14ac:dyDescent="0.25">
      <c r="A881" s="91"/>
      <c r="B881" s="91"/>
      <c r="C881" s="91"/>
      <c r="D881" s="91"/>
      <c r="E881" s="91"/>
      <c r="F881" s="415"/>
      <c r="G881" s="462"/>
    </row>
    <row r="882" spans="1:7" x14ac:dyDescent="0.25">
      <c r="A882" s="91"/>
      <c r="B882" s="91"/>
      <c r="C882" s="91"/>
      <c r="D882" s="91"/>
      <c r="E882" s="91"/>
      <c r="F882" s="415"/>
      <c r="G882" s="462"/>
    </row>
    <row r="883" spans="1:7" x14ac:dyDescent="0.25">
      <c r="A883" s="91"/>
      <c r="B883" s="91"/>
      <c r="C883" s="91"/>
      <c r="D883" s="91"/>
      <c r="E883" s="91"/>
      <c r="F883" s="415"/>
      <c r="G883" s="462"/>
    </row>
    <row r="884" spans="1:7" x14ac:dyDescent="0.25">
      <c r="A884" s="91"/>
      <c r="B884" s="91"/>
      <c r="C884" s="91"/>
      <c r="D884" s="91"/>
      <c r="E884" s="91"/>
      <c r="F884" s="415"/>
      <c r="G884" s="462"/>
    </row>
    <row r="885" spans="1:7" x14ac:dyDescent="0.25">
      <c r="A885" s="91"/>
      <c r="B885" s="91"/>
      <c r="C885" s="91"/>
      <c r="D885" s="91"/>
      <c r="E885" s="91"/>
      <c r="F885" s="415"/>
      <c r="G885" s="462"/>
    </row>
    <row r="886" spans="1:7" x14ac:dyDescent="0.25">
      <c r="A886" s="91"/>
      <c r="B886" s="91"/>
      <c r="C886" s="91"/>
      <c r="D886" s="91"/>
      <c r="E886" s="91"/>
      <c r="F886" s="415"/>
      <c r="G886" s="462"/>
    </row>
    <row r="887" spans="1:7" x14ac:dyDescent="0.25">
      <c r="A887" s="91"/>
      <c r="B887" s="91"/>
      <c r="C887" s="91"/>
      <c r="D887" s="91"/>
      <c r="E887" s="91"/>
      <c r="F887" s="415"/>
      <c r="G887" s="462"/>
    </row>
    <row r="888" spans="1:7" x14ac:dyDescent="0.25">
      <c r="A888" s="91"/>
      <c r="B888" s="91"/>
      <c r="C888" s="91"/>
      <c r="D888" s="91"/>
      <c r="E888" s="91"/>
      <c r="F888" s="415"/>
      <c r="G888" s="462"/>
    </row>
    <row r="889" spans="1:7" x14ac:dyDescent="0.25">
      <c r="A889" s="91"/>
      <c r="B889" s="91"/>
      <c r="C889" s="91"/>
      <c r="D889" s="91"/>
      <c r="E889" s="91"/>
      <c r="F889" s="415"/>
      <c r="G889" s="462"/>
    </row>
    <row r="890" spans="1:7" x14ac:dyDescent="0.25">
      <c r="A890" s="91"/>
      <c r="B890" s="91"/>
      <c r="C890" s="91"/>
      <c r="D890" s="91"/>
      <c r="E890" s="91"/>
      <c r="F890" s="415"/>
      <c r="G890" s="462"/>
    </row>
    <row r="891" spans="1:7" x14ac:dyDescent="0.25">
      <c r="A891" s="91"/>
      <c r="B891" s="91"/>
      <c r="C891" s="91"/>
      <c r="D891" s="91"/>
      <c r="E891" s="91"/>
      <c r="F891" s="415"/>
      <c r="G891" s="462"/>
    </row>
    <row r="892" spans="1:7" x14ac:dyDescent="0.25">
      <c r="A892" s="91"/>
      <c r="B892" s="91"/>
      <c r="C892" s="91"/>
      <c r="D892" s="91"/>
      <c r="E892" s="91"/>
      <c r="F892" s="415"/>
      <c r="G892" s="462"/>
    </row>
    <row r="893" spans="1:7" x14ac:dyDescent="0.25">
      <c r="A893" s="91"/>
      <c r="B893" s="91"/>
      <c r="C893" s="91"/>
      <c r="D893" s="91"/>
      <c r="E893" s="91"/>
      <c r="F893" s="415"/>
      <c r="G893" s="462"/>
    </row>
    <row r="894" spans="1:7" x14ac:dyDescent="0.25">
      <c r="A894" s="91"/>
      <c r="B894" s="91"/>
      <c r="C894" s="91"/>
      <c r="D894" s="91"/>
      <c r="E894" s="91"/>
      <c r="F894" s="415"/>
      <c r="G894" s="462"/>
    </row>
    <row r="895" spans="1:7" x14ac:dyDescent="0.25">
      <c r="A895" s="91"/>
      <c r="B895" s="91"/>
      <c r="C895" s="91"/>
      <c r="D895" s="91"/>
      <c r="E895" s="91"/>
      <c r="F895" s="415"/>
      <c r="G895" s="462"/>
    </row>
    <row r="896" spans="1:7" x14ac:dyDescent="0.25">
      <c r="A896" s="91"/>
      <c r="B896" s="91"/>
      <c r="C896" s="91"/>
      <c r="D896" s="91"/>
      <c r="E896" s="91"/>
      <c r="F896" s="415"/>
      <c r="G896" s="462"/>
    </row>
    <row r="897" spans="1:7" x14ac:dyDescent="0.25">
      <c r="A897" s="91"/>
      <c r="B897" s="91"/>
      <c r="C897" s="91"/>
      <c r="D897" s="91"/>
      <c r="E897" s="91"/>
      <c r="F897" s="415"/>
      <c r="G897" s="462"/>
    </row>
    <row r="898" spans="1:7" x14ac:dyDescent="0.25">
      <c r="A898" s="91"/>
      <c r="B898" s="91"/>
      <c r="C898" s="91"/>
      <c r="D898" s="91"/>
      <c r="E898" s="91"/>
      <c r="F898" s="415"/>
      <c r="G898" s="462"/>
    </row>
    <row r="899" spans="1:7" x14ac:dyDescent="0.25">
      <c r="A899" s="91"/>
      <c r="B899" s="91"/>
      <c r="C899" s="91"/>
      <c r="D899" s="91"/>
      <c r="E899" s="91"/>
      <c r="F899" s="415"/>
      <c r="G899" s="462"/>
    </row>
    <row r="900" spans="1:7" x14ac:dyDescent="0.25">
      <c r="A900" s="91"/>
      <c r="B900" s="91"/>
      <c r="C900" s="91"/>
      <c r="D900" s="91"/>
      <c r="E900" s="91"/>
      <c r="F900" s="415"/>
      <c r="G900" s="462"/>
    </row>
    <row r="901" spans="1:7" x14ac:dyDescent="0.25">
      <c r="A901" s="91"/>
      <c r="B901" s="91"/>
      <c r="C901" s="91"/>
      <c r="D901" s="91"/>
      <c r="E901" s="91"/>
      <c r="F901" s="415"/>
      <c r="G901" s="462"/>
    </row>
    <row r="902" spans="1:7" x14ac:dyDescent="0.25">
      <c r="A902" s="91"/>
      <c r="B902" s="91"/>
      <c r="C902" s="91"/>
      <c r="D902" s="91"/>
      <c r="E902" s="91"/>
      <c r="F902" s="415"/>
      <c r="G902" s="462"/>
    </row>
    <row r="903" spans="1:7" x14ac:dyDescent="0.25">
      <c r="A903" s="91"/>
      <c r="B903" s="91"/>
      <c r="C903" s="91"/>
      <c r="D903" s="91"/>
      <c r="E903" s="91"/>
      <c r="F903" s="415"/>
      <c r="G903" s="462"/>
    </row>
    <row r="904" spans="1:7" x14ac:dyDescent="0.25">
      <c r="A904" s="91"/>
      <c r="B904" s="91"/>
      <c r="C904" s="91"/>
      <c r="D904" s="91"/>
      <c r="E904" s="91"/>
      <c r="F904" s="415"/>
      <c r="G904" s="462"/>
    </row>
    <row r="905" spans="1:7" x14ac:dyDescent="0.25">
      <c r="A905" s="91"/>
      <c r="B905" s="91"/>
      <c r="C905" s="91"/>
      <c r="D905" s="91"/>
      <c r="E905" s="91"/>
      <c r="F905" s="415"/>
      <c r="G905" s="462"/>
    </row>
    <row r="906" spans="1:7" x14ac:dyDescent="0.25">
      <c r="A906" s="91"/>
      <c r="B906" s="91"/>
      <c r="C906" s="91"/>
      <c r="D906" s="91"/>
      <c r="E906" s="91"/>
      <c r="F906" s="415"/>
      <c r="G906" s="462"/>
    </row>
    <row r="907" spans="1:7" x14ac:dyDescent="0.25">
      <c r="A907" s="91"/>
      <c r="B907" s="91"/>
      <c r="C907" s="91"/>
      <c r="D907" s="91"/>
      <c r="E907" s="91"/>
      <c r="F907" s="415"/>
      <c r="G907" s="462"/>
    </row>
    <row r="908" spans="1:7" x14ac:dyDescent="0.25">
      <c r="A908" s="91"/>
      <c r="B908" s="91"/>
      <c r="C908" s="91"/>
      <c r="D908" s="91"/>
      <c r="E908" s="91"/>
      <c r="F908" s="415"/>
      <c r="G908" s="462"/>
    </row>
    <row r="909" spans="1:7" x14ac:dyDescent="0.25">
      <c r="A909" s="91"/>
      <c r="B909" s="91"/>
      <c r="C909" s="91"/>
      <c r="D909" s="91"/>
      <c r="E909" s="91"/>
      <c r="F909" s="415"/>
      <c r="G909" s="462"/>
    </row>
    <row r="910" spans="1:7" x14ac:dyDescent="0.25">
      <c r="A910" s="91"/>
      <c r="B910" s="91"/>
      <c r="C910" s="91"/>
      <c r="D910" s="91"/>
      <c r="E910" s="91"/>
      <c r="F910" s="415"/>
      <c r="G910" s="462"/>
    </row>
    <row r="911" spans="1:7" x14ac:dyDescent="0.25">
      <c r="A911" s="91"/>
      <c r="B911" s="91"/>
      <c r="C911" s="91"/>
      <c r="D911" s="91"/>
      <c r="E911" s="91"/>
      <c r="F911" s="415"/>
      <c r="G911" s="462"/>
    </row>
    <row r="912" spans="1:7" x14ac:dyDescent="0.25">
      <c r="A912" s="91"/>
      <c r="B912" s="91"/>
      <c r="C912" s="91"/>
      <c r="D912" s="91"/>
      <c r="E912" s="91"/>
      <c r="F912" s="415"/>
      <c r="G912" s="462"/>
    </row>
    <row r="913" spans="1:7" x14ac:dyDescent="0.25">
      <c r="A913" s="91"/>
      <c r="B913" s="91"/>
      <c r="C913" s="91"/>
      <c r="D913" s="91"/>
      <c r="E913" s="91"/>
      <c r="F913" s="415"/>
      <c r="G913" s="462"/>
    </row>
    <row r="914" spans="1:7" x14ac:dyDescent="0.25">
      <c r="A914" s="91"/>
      <c r="B914" s="91"/>
      <c r="C914" s="91"/>
      <c r="D914" s="91"/>
      <c r="E914" s="91"/>
      <c r="F914" s="415"/>
      <c r="G914" s="462"/>
    </row>
    <row r="915" spans="1:7" x14ac:dyDescent="0.25">
      <c r="A915" s="91"/>
      <c r="B915" s="91"/>
      <c r="C915" s="91"/>
      <c r="D915" s="91"/>
      <c r="E915" s="91"/>
      <c r="F915" s="415"/>
      <c r="G915" s="462"/>
    </row>
    <row r="916" spans="1:7" x14ac:dyDescent="0.25">
      <c r="A916" s="91"/>
      <c r="B916" s="91"/>
      <c r="C916" s="91"/>
      <c r="D916" s="91"/>
      <c r="E916" s="91"/>
      <c r="F916" s="415"/>
      <c r="G916" s="462"/>
    </row>
    <row r="917" spans="1:7" x14ac:dyDescent="0.25">
      <c r="A917" s="91"/>
      <c r="B917" s="91"/>
      <c r="C917" s="91"/>
      <c r="D917" s="91"/>
      <c r="E917" s="91"/>
      <c r="F917" s="415"/>
      <c r="G917" s="462"/>
    </row>
    <row r="918" spans="1:7" x14ac:dyDescent="0.25">
      <c r="A918" s="91"/>
      <c r="B918" s="91"/>
      <c r="C918" s="91"/>
      <c r="D918" s="91"/>
      <c r="E918" s="91"/>
      <c r="F918" s="415"/>
      <c r="G918" s="462"/>
    </row>
    <row r="919" spans="1:7" x14ac:dyDescent="0.25">
      <c r="A919" s="91"/>
      <c r="B919" s="91"/>
      <c r="C919" s="91"/>
      <c r="D919" s="91"/>
      <c r="E919" s="91"/>
      <c r="F919" s="415"/>
      <c r="G919" s="462"/>
    </row>
    <row r="920" spans="1:7" x14ac:dyDescent="0.25">
      <c r="A920" s="91"/>
      <c r="B920" s="91"/>
      <c r="C920" s="91"/>
      <c r="D920" s="91"/>
      <c r="E920" s="91"/>
      <c r="F920" s="415"/>
      <c r="G920" s="462"/>
    </row>
    <row r="921" spans="1:7" x14ac:dyDescent="0.25">
      <c r="A921" s="91"/>
      <c r="B921" s="91"/>
      <c r="C921" s="91"/>
      <c r="D921" s="91"/>
      <c r="E921" s="91"/>
      <c r="F921" s="415"/>
      <c r="G921" s="462"/>
    </row>
    <row r="922" spans="1:7" x14ac:dyDescent="0.25">
      <c r="A922" s="91"/>
      <c r="B922" s="91"/>
      <c r="C922" s="91"/>
      <c r="D922" s="91"/>
      <c r="E922" s="91"/>
      <c r="F922" s="415"/>
      <c r="G922" s="462"/>
    </row>
    <row r="923" spans="1:7" x14ac:dyDescent="0.25">
      <c r="A923" s="91"/>
      <c r="B923" s="91"/>
      <c r="C923" s="91"/>
      <c r="D923" s="91"/>
      <c r="E923" s="91"/>
      <c r="F923" s="415"/>
      <c r="G923" s="462"/>
    </row>
    <row r="924" spans="1:7" x14ac:dyDescent="0.25">
      <c r="A924" s="91"/>
      <c r="B924" s="91"/>
      <c r="C924" s="91"/>
      <c r="D924" s="91"/>
      <c r="E924" s="91"/>
      <c r="F924" s="415"/>
      <c r="G924" s="462"/>
    </row>
    <row r="925" spans="1:7" x14ac:dyDescent="0.25">
      <c r="A925" s="91"/>
      <c r="B925" s="91"/>
      <c r="C925" s="91"/>
      <c r="D925" s="91"/>
      <c r="E925" s="91"/>
      <c r="F925" s="415"/>
      <c r="G925" s="462"/>
    </row>
    <row r="926" spans="1:7" x14ac:dyDescent="0.25">
      <c r="A926" s="91"/>
      <c r="B926" s="91"/>
      <c r="C926" s="91"/>
      <c r="D926" s="91"/>
      <c r="E926" s="91"/>
      <c r="F926" s="415"/>
      <c r="G926" s="462"/>
    </row>
    <row r="927" spans="1:7" x14ac:dyDescent="0.25">
      <c r="A927" s="91"/>
      <c r="B927" s="91"/>
      <c r="C927" s="91"/>
      <c r="D927" s="91"/>
      <c r="E927" s="91"/>
      <c r="F927" s="415"/>
      <c r="G927" s="462"/>
    </row>
    <row r="928" spans="1:7" x14ac:dyDescent="0.25">
      <c r="A928" s="91"/>
      <c r="B928" s="91"/>
      <c r="C928" s="91"/>
      <c r="D928" s="91"/>
      <c r="E928" s="91"/>
      <c r="F928" s="415"/>
      <c r="G928" s="462"/>
    </row>
    <row r="929" spans="1:7" x14ac:dyDescent="0.25">
      <c r="A929" s="91"/>
      <c r="B929" s="91"/>
      <c r="C929" s="91"/>
      <c r="D929" s="91"/>
      <c r="E929" s="91"/>
      <c r="F929" s="415"/>
      <c r="G929" s="462"/>
    </row>
    <row r="930" spans="1:7" x14ac:dyDescent="0.25">
      <c r="A930" s="91"/>
      <c r="B930" s="91"/>
      <c r="C930" s="91"/>
      <c r="D930" s="91"/>
      <c r="E930" s="91"/>
      <c r="F930" s="415"/>
      <c r="G930" s="462"/>
    </row>
    <row r="931" spans="1:7" x14ac:dyDescent="0.25">
      <c r="A931" s="91"/>
      <c r="B931" s="91"/>
      <c r="C931" s="91"/>
      <c r="D931" s="91"/>
      <c r="E931" s="91"/>
      <c r="F931" s="415"/>
      <c r="G931" s="462"/>
    </row>
    <row r="932" spans="1:7" x14ac:dyDescent="0.25">
      <c r="A932" s="91"/>
      <c r="B932" s="91"/>
      <c r="C932" s="91"/>
      <c r="D932" s="91"/>
      <c r="E932" s="91"/>
      <c r="F932" s="415"/>
      <c r="G932" s="462"/>
    </row>
    <row r="933" spans="1:7" x14ac:dyDescent="0.25">
      <c r="A933" s="91"/>
      <c r="B933" s="91"/>
      <c r="C933" s="91"/>
      <c r="D933" s="91"/>
      <c r="E933" s="91"/>
      <c r="F933" s="415"/>
      <c r="G933" s="462"/>
    </row>
    <row r="934" spans="1:7" x14ac:dyDescent="0.25">
      <c r="A934" s="91"/>
      <c r="B934" s="91"/>
      <c r="C934" s="91"/>
      <c r="D934" s="91"/>
      <c r="E934" s="91"/>
      <c r="F934" s="415"/>
      <c r="G934" s="462"/>
    </row>
    <row r="935" spans="1:7" x14ac:dyDescent="0.25">
      <c r="A935" s="91"/>
      <c r="B935" s="91"/>
      <c r="C935" s="91"/>
      <c r="D935" s="91"/>
      <c r="E935" s="91"/>
      <c r="F935" s="415"/>
      <c r="G935" s="462"/>
    </row>
    <row r="936" spans="1:7" x14ac:dyDescent="0.25">
      <c r="A936" s="91"/>
      <c r="B936" s="91"/>
      <c r="C936" s="91"/>
      <c r="D936" s="91"/>
      <c r="E936" s="91"/>
      <c r="F936" s="415"/>
      <c r="G936" s="462"/>
    </row>
    <row r="937" spans="1:7" x14ac:dyDescent="0.25">
      <c r="A937" s="91"/>
      <c r="B937" s="91"/>
      <c r="C937" s="91"/>
      <c r="D937" s="91"/>
      <c r="E937" s="91"/>
      <c r="F937" s="415"/>
      <c r="G937" s="462"/>
    </row>
    <row r="938" spans="1:7" x14ac:dyDescent="0.25">
      <c r="A938" s="91"/>
      <c r="B938" s="91"/>
      <c r="C938" s="91"/>
      <c r="D938" s="91"/>
      <c r="E938" s="91"/>
      <c r="F938" s="415"/>
      <c r="G938" s="462"/>
    </row>
    <row r="939" spans="1:7" x14ac:dyDescent="0.25">
      <c r="A939" s="91"/>
      <c r="B939" s="91"/>
      <c r="C939" s="91"/>
      <c r="D939" s="91"/>
      <c r="E939" s="91"/>
      <c r="F939" s="415"/>
      <c r="G939" s="462"/>
    </row>
    <row r="940" spans="1:7" x14ac:dyDescent="0.25">
      <c r="A940" s="91"/>
      <c r="B940" s="91"/>
      <c r="C940" s="91"/>
      <c r="D940" s="91"/>
      <c r="E940" s="91"/>
      <c r="F940" s="415"/>
      <c r="G940" s="462"/>
    </row>
    <row r="941" spans="1:7" x14ac:dyDescent="0.25">
      <c r="A941" s="91"/>
      <c r="B941" s="91"/>
      <c r="C941" s="91"/>
      <c r="D941" s="91"/>
      <c r="E941" s="91"/>
      <c r="F941" s="415"/>
      <c r="G941" s="462"/>
    </row>
    <row r="942" spans="1:7" x14ac:dyDescent="0.25">
      <c r="A942" s="91"/>
      <c r="B942" s="91"/>
      <c r="C942" s="91"/>
      <c r="D942" s="91"/>
      <c r="E942" s="91"/>
      <c r="F942" s="415"/>
      <c r="G942" s="462"/>
    </row>
    <row r="943" spans="1:7" x14ac:dyDescent="0.25">
      <c r="A943" s="91"/>
      <c r="B943" s="91"/>
      <c r="C943" s="91"/>
      <c r="D943" s="91"/>
      <c r="E943" s="91"/>
      <c r="F943" s="415"/>
      <c r="G943" s="462"/>
    </row>
    <row r="944" spans="1:7" x14ac:dyDescent="0.25">
      <c r="A944" s="91"/>
      <c r="B944" s="91"/>
      <c r="C944" s="91"/>
      <c r="D944" s="91"/>
      <c r="E944" s="91"/>
      <c r="F944" s="415"/>
      <c r="G944" s="462"/>
    </row>
    <row r="945" spans="1:7" x14ac:dyDescent="0.25">
      <c r="A945" s="91"/>
      <c r="B945" s="91"/>
      <c r="C945" s="91"/>
      <c r="D945" s="91"/>
      <c r="E945" s="91"/>
      <c r="F945" s="415"/>
      <c r="G945" s="462"/>
    </row>
    <row r="946" spans="1:7" x14ac:dyDescent="0.25">
      <c r="A946" s="91"/>
      <c r="B946" s="91"/>
      <c r="C946" s="91"/>
      <c r="D946" s="91"/>
      <c r="E946" s="91"/>
      <c r="F946" s="415"/>
      <c r="G946" s="462"/>
    </row>
    <row r="947" spans="1:7" x14ac:dyDescent="0.25">
      <c r="A947" s="91"/>
      <c r="B947" s="91"/>
      <c r="C947" s="91"/>
      <c r="D947" s="91"/>
      <c r="E947" s="91"/>
      <c r="F947" s="415"/>
      <c r="G947" s="462"/>
    </row>
    <row r="948" spans="1:7" x14ac:dyDescent="0.25">
      <c r="A948" s="91"/>
      <c r="B948" s="91"/>
      <c r="C948" s="91"/>
      <c r="D948" s="91"/>
      <c r="E948" s="91"/>
      <c r="F948" s="415"/>
      <c r="G948" s="462"/>
    </row>
    <row r="949" spans="1:7" x14ac:dyDescent="0.25">
      <c r="A949" s="91"/>
      <c r="B949" s="91"/>
      <c r="C949" s="91"/>
      <c r="D949" s="91"/>
      <c r="E949" s="91"/>
      <c r="F949" s="415"/>
      <c r="G949" s="462"/>
    </row>
    <row r="950" spans="1:7" x14ac:dyDescent="0.25">
      <c r="A950" s="91"/>
      <c r="B950" s="91"/>
      <c r="C950" s="91"/>
      <c r="D950" s="91"/>
      <c r="E950" s="91"/>
      <c r="F950" s="415"/>
      <c r="G950" s="462"/>
    </row>
    <row r="951" spans="1:7" x14ac:dyDescent="0.25">
      <c r="A951" s="91"/>
      <c r="B951" s="91"/>
      <c r="C951" s="91"/>
      <c r="D951" s="91"/>
      <c r="E951" s="91"/>
      <c r="F951" s="415"/>
      <c r="G951" s="462"/>
    </row>
    <row r="952" spans="1:7" x14ac:dyDescent="0.25">
      <c r="A952" s="91"/>
      <c r="B952" s="91"/>
      <c r="C952" s="91"/>
      <c r="D952" s="91"/>
      <c r="E952" s="91"/>
      <c r="F952" s="415"/>
      <c r="G952" s="462"/>
    </row>
    <row r="953" spans="1:7" x14ac:dyDescent="0.25">
      <c r="A953" s="91"/>
      <c r="B953" s="91"/>
      <c r="C953" s="91"/>
      <c r="D953" s="91"/>
      <c r="E953" s="91"/>
      <c r="F953" s="415"/>
      <c r="G953" s="462"/>
    </row>
    <row r="954" spans="1:7" x14ac:dyDescent="0.25">
      <c r="A954" s="91"/>
      <c r="B954" s="91"/>
      <c r="C954" s="91"/>
      <c r="D954" s="91"/>
      <c r="E954" s="91"/>
      <c r="F954" s="415"/>
      <c r="G954" s="462"/>
    </row>
    <row r="955" spans="1:7" x14ac:dyDescent="0.25">
      <c r="A955" s="91"/>
      <c r="B955" s="91"/>
      <c r="C955" s="91"/>
      <c r="D955" s="91"/>
      <c r="E955" s="91"/>
      <c r="F955" s="415"/>
      <c r="G955" s="462"/>
    </row>
    <row r="956" spans="1:7" x14ac:dyDescent="0.25">
      <c r="A956" s="91"/>
      <c r="B956" s="91"/>
      <c r="C956" s="91"/>
      <c r="D956" s="91"/>
      <c r="E956" s="91"/>
      <c r="F956" s="415"/>
      <c r="G956" s="462"/>
    </row>
    <row r="957" spans="1:7" x14ac:dyDescent="0.25">
      <c r="A957" s="91"/>
      <c r="B957" s="91"/>
      <c r="C957" s="91"/>
      <c r="D957" s="91"/>
      <c r="E957" s="91"/>
      <c r="F957" s="415"/>
      <c r="G957" s="462"/>
    </row>
    <row r="958" spans="1:7" x14ac:dyDescent="0.25">
      <c r="A958" s="91"/>
      <c r="B958" s="91"/>
      <c r="C958" s="91"/>
      <c r="D958" s="91"/>
      <c r="E958" s="91"/>
      <c r="F958" s="415"/>
      <c r="G958" s="462"/>
    </row>
    <row r="959" spans="1:7" x14ac:dyDescent="0.25">
      <c r="A959" s="91"/>
      <c r="B959" s="91"/>
      <c r="C959" s="91"/>
      <c r="D959" s="91"/>
      <c r="E959" s="91"/>
      <c r="F959" s="415"/>
      <c r="G959" s="462"/>
    </row>
    <row r="960" spans="1:7" x14ac:dyDescent="0.25">
      <c r="A960" s="91"/>
      <c r="B960" s="91"/>
      <c r="C960" s="91"/>
      <c r="D960" s="91"/>
      <c r="E960" s="91"/>
      <c r="F960" s="415"/>
      <c r="G960" s="462"/>
    </row>
    <row r="961" spans="1:7" x14ac:dyDescent="0.25">
      <c r="A961" s="91"/>
      <c r="B961" s="91"/>
      <c r="C961" s="91"/>
      <c r="D961" s="91"/>
      <c r="E961" s="91"/>
      <c r="F961" s="415"/>
      <c r="G961" s="462"/>
    </row>
    <row r="962" spans="1:7" x14ac:dyDescent="0.25">
      <c r="A962" s="91"/>
      <c r="B962" s="91"/>
      <c r="C962" s="91"/>
      <c r="D962" s="91"/>
      <c r="E962" s="91"/>
      <c r="F962" s="415"/>
      <c r="G962" s="462"/>
    </row>
    <row r="963" spans="1:7" x14ac:dyDescent="0.25">
      <c r="A963" s="91"/>
      <c r="B963" s="91"/>
      <c r="C963" s="91"/>
      <c r="D963" s="91"/>
      <c r="E963" s="91"/>
      <c r="F963" s="415"/>
      <c r="G963" s="462"/>
    </row>
    <row r="964" spans="1:7" x14ac:dyDescent="0.25">
      <c r="A964" s="91"/>
      <c r="B964" s="91"/>
      <c r="C964" s="91"/>
      <c r="D964" s="91"/>
      <c r="E964" s="91"/>
      <c r="F964" s="415"/>
      <c r="G964" s="462"/>
    </row>
    <row r="965" spans="1:7" x14ac:dyDescent="0.25">
      <c r="A965" s="91"/>
      <c r="B965" s="91"/>
      <c r="C965" s="91"/>
      <c r="D965" s="91"/>
      <c r="E965" s="91"/>
      <c r="F965" s="415"/>
      <c r="G965" s="462"/>
    </row>
    <row r="966" spans="1:7" x14ac:dyDescent="0.25">
      <c r="A966" s="91"/>
      <c r="B966" s="91"/>
      <c r="C966" s="91"/>
      <c r="D966" s="91"/>
      <c r="E966" s="91"/>
      <c r="F966" s="415"/>
      <c r="G966" s="462"/>
    </row>
    <row r="967" spans="1:7" x14ac:dyDescent="0.25">
      <c r="A967" s="91"/>
      <c r="B967" s="91"/>
      <c r="C967" s="91"/>
      <c r="D967" s="91"/>
      <c r="E967" s="91"/>
      <c r="F967" s="415"/>
      <c r="G967" s="462"/>
    </row>
    <row r="968" spans="1:7" x14ac:dyDescent="0.25">
      <c r="A968" s="91"/>
      <c r="B968" s="91"/>
      <c r="C968" s="91"/>
      <c r="D968" s="91"/>
      <c r="E968" s="91"/>
      <c r="F968" s="415"/>
      <c r="G968" s="462"/>
    </row>
    <row r="969" spans="1:7" x14ac:dyDescent="0.25">
      <c r="A969" s="91"/>
      <c r="B969" s="91"/>
      <c r="C969" s="91"/>
      <c r="D969" s="91"/>
      <c r="E969" s="91"/>
      <c r="F969" s="415"/>
      <c r="G969" s="462"/>
    </row>
    <row r="970" spans="1:7" x14ac:dyDescent="0.25">
      <c r="A970" s="91"/>
      <c r="B970" s="91"/>
      <c r="C970" s="91"/>
      <c r="D970" s="91"/>
      <c r="E970" s="91"/>
      <c r="F970" s="415"/>
      <c r="G970" s="462"/>
    </row>
    <row r="971" spans="1:7" x14ac:dyDescent="0.25">
      <c r="A971" s="91"/>
      <c r="B971" s="91"/>
      <c r="C971" s="91"/>
      <c r="D971" s="91"/>
      <c r="E971" s="91"/>
      <c r="F971" s="415"/>
      <c r="G971" s="462"/>
    </row>
    <row r="972" spans="1:7" x14ac:dyDescent="0.25">
      <c r="A972" s="91"/>
      <c r="B972" s="91"/>
      <c r="C972" s="91"/>
      <c r="D972" s="91"/>
      <c r="E972" s="91"/>
      <c r="F972" s="415"/>
      <c r="G972" s="462"/>
    </row>
    <row r="973" spans="1:7" x14ac:dyDescent="0.25">
      <c r="A973" s="91"/>
      <c r="B973" s="91"/>
      <c r="C973" s="91"/>
      <c r="D973" s="91"/>
      <c r="E973" s="91"/>
      <c r="F973" s="415"/>
      <c r="G973" s="462"/>
    </row>
    <row r="974" spans="1:7" x14ac:dyDescent="0.25">
      <c r="A974" s="91"/>
      <c r="B974" s="91"/>
      <c r="C974" s="91"/>
      <c r="D974" s="91"/>
      <c r="E974" s="91"/>
      <c r="F974" s="415"/>
      <c r="G974" s="462"/>
    </row>
    <row r="975" spans="1:7" x14ac:dyDescent="0.25">
      <c r="A975" s="91"/>
      <c r="B975" s="91"/>
      <c r="C975" s="91"/>
      <c r="D975" s="91"/>
      <c r="E975" s="91"/>
      <c r="F975" s="415"/>
      <c r="G975" s="462"/>
    </row>
    <row r="976" spans="1:7" x14ac:dyDescent="0.25">
      <c r="A976" s="91"/>
      <c r="B976" s="91"/>
      <c r="C976" s="91"/>
      <c r="D976" s="91"/>
      <c r="E976" s="91"/>
      <c r="F976" s="415"/>
      <c r="G976" s="462"/>
    </row>
    <row r="977" spans="1:7" x14ac:dyDescent="0.25">
      <c r="A977" s="91"/>
      <c r="B977" s="91"/>
      <c r="C977" s="91"/>
      <c r="D977" s="91"/>
      <c r="E977" s="91"/>
      <c r="F977" s="415"/>
      <c r="G977" s="462"/>
    </row>
    <row r="978" spans="1:7" x14ac:dyDescent="0.25">
      <c r="A978" s="91"/>
      <c r="B978" s="91"/>
      <c r="C978" s="91"/>
      <c r="D978" s="91"/>
      <c r="E978" s="91"/>
      <c r="F978" s="415"/>
      <c r="G978" s="462"/>
    </row>
    <row r="979" spans="1:7" x14ac:dyDescent="0.25">
      <c r="A979" s="91"/>
      <c r="B979" s="91"/>
      <c r="C979" s="91"/>
      <c r="D979" s="91"/>
      <c r="E979" s="91"/>
      <c r="F979" s="415"/>
      <c r="G979" s="462"/>
    </row>
    <row r="980" spans="1:7" x14ac:dyDescent="0.25">
      <c r="A980" s="91"/>
      <c r="B980" s="91"/>
      <c r="C980" s="91"/>
      <c r="D980" s="91"/>
      <c r="E980" s="91"/>
      <c r="F980" s="415"/>
      <c r="G980" s="462"/>
    </row>
    <row r="981" spans="1:7" x14ac:dyDescent="0.25">
      <c r="A981" s="91"/>
      <c r="B981" s="91"/>
      <c r="C981" s="91"/>
      <c r="D981" s="91"/>
      <c r="E981" s="91"/>
      <c r="F981" s="415"/>
      <c r="G981" s="462"/>
    </row>
    <row r="982" spans="1:7" x14ac:dyDescent="0.25">
      <c r="A982" s="91"/>
      <c r="B982" s="91"/>
      <c r="C982" s="91"/>
      <c r="D982" s="91"/>
      <c r="E982" s="91"/>
      <c r="F982" s="415"/>
      <c r="G982" s="462"/>
    </row>
    <row r="983" spans="1:7" x14ac:dyDescent="0.25">
      <c r="A983" s="91"/>
      <c r="B983" s="91"/>
      <c r="C983" s="91"/>
      <c r="D983" s="91"/>
      <c r="E983" s="91"/>
      <c r="F983" s="415"/>
      <c r="G983" s="462"/>
    </row>
    <row r="984" spans="1:7" x14ac:dyDescent="0.25">
      <c r="A984" s="91"/>
      <c r="B984" s="91"/>
      <c r="C984" s="91"/>
      <c r="D984" s="91"/>
      <c r="E984" s="91"/>
      <c r="F984" s="415"/>
      <c r="G984" s="462"/>
    </row>
    <row r="985" spans="1:7" x14ac:dyDescent="0.25">
      <c r="A985" s="91"/>
      <c r="B985" s="91"/>
      <c r="C985" s="91"/>
      <c r="D985" s="91"/>
      <c r="E985" s="91"/>
      <c r="F985" s="415"/>
      <c r="G985" s="462"/>
    </row>
    <row r="986" spans="1:7" x14ac:dyDescent="0.25">
      <c r="A986" s="91"/>
      <c r="B986" s="91"/>
      <c r="C986" s="91"/>
      <c r="D986" s="91"/>
      <c r="E986" s="91"/>
      <c r="F986" s="415"/>
      <c r="G986" s="462"/>
    </row>
    <row r="987" spans="1:7" x14ac:dyDescent="0.25">
      <c r="A987" s="91"/>
      <c r="B987" s="91"/>
      <c r="C987" s="91"/>
      <c r="D987" s="91"/>
      <c r="E987" s="91"/>
      <c r="F987" s="415"/>
      <c r="G987" s="462"/>
    </row>
    <row r="988" spans="1:7" x14ac:dyDescent="0.25">
      <c r="A988" s="91"/>
      <c r="B988" s="91"/>
      <c r="C988" s="91"/>
      <c r="D988" s="91"/>
      <c r="E988" s="91"/>
      <c r="F988" s="415"/>
      <c r="G988" s="462"/>
    </row>
    <row r="989" spans="1:7" x14ac:dyDescent="0.25">
      <c r="A989" s="91"/>
      <c r="B989" s="91"/>
      <c r="C989" s="91"/>
      <c r="D989" s="91"/>
      <c r="E989" s="91"/>
      <c r="F989" s="415"/>
      <c r="G989" s="462"/>
    </row>
    <row r="990" spans="1:7" x14ac:dyDescent="0.25">
      <c r="A990" s="91"/>
      <c r="B990" s="91"/>
      <c r="C990" s="91"/>
      <c r="D990" s="91"/>
      <c r="E990" s="91"/>
      <c r="F990" s="415"/>
      <c r="G990" s="462"/>
    </row>
    <row r="991" spans="1:7" x14ac:dyDescent="0.25">
      <c r="A991" s="91"/>
      <c r="B991" s="91"/>
      <c r="C991" s="91"/>
      <c r="D991" s="91"/>
      <c r="E991" s="91"/>
      <c r="F991" s="415"/>
      <c r="G991" s="462"/>
    </row>
    <row r="992" spans="1:7" x14ac:dyDescent="0.25">
      <c r="A992" s="91"/>
      <c r="B992" s="91"/>
      <c r="C992" s="91"/>
      <c r="D992" s="91"/>
      <c r="E992" s="91"/>
      <c r="F992" s="415"/>
      <c r="G992" s="462"/>
    </row>
    <row r="993" spans="1:7" x14ac:dyDescent="0.25">
      <c r="A993" s="91"/>
      <c r="B993" s="91"/>
      <c r="C993" s="91"/>
      <c r="D993" s="91"/>
      <c r="E993" s="91"/>
      <c r="F993" s="415"/>
      <c r="G993" s="462"/>
    </row>
    <row r="994" spans="1:7" x14ac:dyDescent="0.25">
      <c r="A994" s="91"/>
      <c r="B994" s="91"/>
      <c r="C994" s="91"/>
      <c r="D994" s="91"/>
      <c r="E994" s="91"/>
      <c r="F994" s="415"/>
      <c r="G994" s="462"/>
    </row>
    <row r="995" spans="1:7" x14ac:dyDescent="0.25">
      <c r="A995" s="91"/>
      <c r="B995" s="91"/>
      <c r="C995" s="91"/>
      <c r="D995" s="91"/>
      <c r="E995" s="91"/>
      <c r="F995" s="415"/>
      <c r="G995" s="462"/>
    </row>
    <row r="996" spans="1:7" x14ac:dyDescent="0.25">
      <c r="A996" s="91"/>
      <c r="B996" s="91"/>
      <c r="C996" s="91"/>
      <c r="D996" s="91"/>
      <c r="E996" s="91"/>
      <c r="F996" s="415"/>
      <c r="G996" s="462"/>
    </row>
    <row r="997" spans="1:7" x14ac:dyDescent="0.25">
      <c r="A997" s="91"/>
      <c r="B997" s="91"/>
      <c r="C997" s="91"/>
      <c r="D997" s="91"/>
      <c r="E997" s="91"/>
      <c r="F997" s="415"/>
      <c r="G997" s="462"/>
    </row>
    <row r="998" spans="1:7" x14ac:dyDescent="0.25">
      <c r="A998" s="91"/>
      <c r="B998" s="91"/>
      <c r="C998" s="91"/>
      <c r="D998" s="91"/>
      <c r="E998" s="91"/>
      <c r="F998" s="415"/>
      <c r="G998" s="462"/>
    </row>
    <row r="999" spans="1:7" x14ac:dyDescent="0.25">
      <c r="A999" s="91"/>
      <c r="B999" s="91"/>
      <c r="C999" s="91"/>
      <c r="D999" s="91"/>
      <c r="E999" s="91"/>
      <c r="F999" s="415"/>
      <c r="G999" s="462"/>
    </row>
    <row r="1000" spans="1:7" x14ac:dyDescent="0.25">
      <c r="A1000" s="91"/>
      <c r="B1000" s="91"/>
      <c r="C1000" s="91"/>
      <c r="D1000" s="91"/>
      <c r="E1000" s="91"/>
      <c r="F1000" s="415"/>
      <c r="G1000" s="462"/>
    </row>
    <row r="1001" spans="1:7" x14ac:dyDescent="0.25">
      <c r="A1001" s="91"/>
      <c r="B1001" s="91"/>
      <c r="C1001" s="91"/>
      <c r="D1001" s="91"/>
      <c r="E1001" s="91"/>
      <c r="F1001" s="415"/>
      <c r="G1001" s="462"/>
    </row>
    <row r="1002" spans="1:7" x14ac:dyDescent="0.25">
      <c r="A1002" s="91"/>
      <c r="B1002" s="91"/>
      <c r="C1002" s="91"/>
      <c r="D1002" s="91"/>
      <c r="E1002" s="91"/>
      <c r="F1002" s="415"/>
      <c r="G1002" s="462"/>
    </row>
    <row r="1003" spans="1:7" x14ac:dyDescent="0.25">
      <c r="A1003" s="91"/>
      <c r="B1003" s="91"/>
      <c r="C1003" s="91"/>
      <c r="D1003" s="91"/>
      <c r="E1003" s="91"/>
      <c r="F1003" s="415"/>
      <c r="G1003" s="462"/>
    </row>
    <row r="1004" spans="1:7" x14ac:dyDescent="0.25">
      <c r="A1004" s="91"/>
      <c r="B1004" s="91"/>
      <c r="C1004" s="91"/>
      <c r="D1004" s="91"/>
      <c r="E1004" s="91"/>
      <c r="F1004" s="415"/>
      <c r="G1004" s="462"/>
    </row>
    <row r="1005" spans="1:7" x14ac:dyDescent="0.25">
      <c r="A1005" s="91"/>
      <c r="B1005" s="91"/>
      <c r="C1005" s="91"/>
      <c r="D1005" s="91"/>
      <c r="E1005" s="91"/>
      <c r="F1005" s="415"/>
      <c r="G1005" s="462"/>
    </row>
    <row r="1006" spans="1:7" x14ac:dyDescent="0.25">
      <c r="A1006" s="91"/>
      <c r="B1006" s="91"/>
      <c r="C1006" s="91"/>
      <c r="D1006" s="91"/>
      <c r="E1006" s="91"/>
      <c r="F1006" s="415"/>
      <c r="G1006" s="462"/>
    </row>
    <row r="1007" spans="1:7" x14ac:dyDescent="0.25">
      <c r="A1007" s="91"/>
      <c r="B1007" s="91"/>
      <c r="C1007" s="91"/>
      <c r="D1007" s="91"/>
      <c r="E1007" s="91"/>
      <c r="F1007" s="415"/>
      <c r="G1007" s="462"/>
    </row>
    <row r="1008" spans="1:7" x14ac:dyDescent="0.25">
      <c r="A1008" s="91"/>
      <c r="B1008" s="91"/>
      <c r="C1008" s="91"/>
      <c r="D1008" s="91"/>
      <c r="E1008" s="91"/>
      <c r="F1008" s="415"/>
      <c r="G1008" s="462"/>
    </row>
    <row r="1009" spans="1:7" x14ac:dyDescent="0.25">
      <c r="A1009" s="91"/>
      <c r="B1009" s="91"/>
      <c r="C1009" s="91"/>
      <c r="D1009" s="91"/>
      <c r="E1009" s="91"/>
      <c r="F1009" s="415"/>
      <c r="G1009" s="462"/>
    </row>
    <row r="1010" spans="1:7" x14ac:dyDescent="0.25">
      <c r="A1010" s="91"/>
      <c r="B1010" s="91"/>
      <c r="C1010" s="91"/>
      <c r="D1010" s="91"/>
      <c r="E1010" s="91"/>
      <c r="F1010" s="415"/>
      <c r="G1010" s="462"/>
    </row>
    <row r="1011" spans="1:7" x14ac:dyDescent="0.25">
      <c r="A1011" s="91"/>
      <c r="B1011" s="91"/>
      <c r="C1011" s="91"/>
      <c r="D1011" s="91"/>
      <c r="E1011" s="91"/>
      <c r="F1011" s="415"/>
      <c r="G1011" s="462"/>
    </row>
    <row r="1012" spans="1:7" x14ac:dyDescent="0.25">
      <c r="A1012" s="91"/>
      <c r="B1012" s="91"/>
      <c r="C1012" s="91"/>
      <c r="D1012" s="91"/>
      <c r="E1012" s="91"/>
      <c r="F1012" s="415"/>
      <c r="G1012" s="462"/>
    </row>
    <row r="1013" spans="1:7" x14ac:dyDescent="0.25">
      <c r="A1013" s="91"/>
      <c r="B1013" s="91"/>
      <c r="C1013" s="91"/>
      <c r="D1013" s="91"/>
      <c r="E1013" s="91"/>
      <c r="F1013" s="415"/>
      <c r="G1013" s="462"/>
    </row>
    <row r="1014" spans="1:7" x14ac:dyDescent="0.25">
      <c r="A1014" s="91"/>
      <c r="B1014" s="91"/>
      <c r="C1014" s="91"/>
      <c r="D1014" s="91"/>
      <c r="E1014" s="91"/>
      <c r="F1014" s="415"/>
      <c r="G1014" s="462"/>
    </row>
    <row r="1015" spans="1:7" x14ac:dyDescent="0.25">
      <c r="A1015" s="91"/>
      <c r="B1015" s="91"/>
      <c r="C1015" s="91"/>
      <c r="D1015" s="91"/>
      <c r="E1015" s="91"/>
      <c r="F1015" s="415"/>
      <c r="G1015" s="462"/>
    </row>
    <row r="1016" spans="1:7" x14ac:dyDescent="0.25">
      <c r="A1016" s="91"/>
      <c r="B1016" s="91"/>
      <c r="C1016" s="91"/>
      <c r="D1016" s="91"/>
      <c r="E1016" s="91"/>
      <c r="F1016" s="415"/>
      <c r="G1016" s="462"/>
    </row>
    <row r="1017" spans="1:7" x14ac:dyDescent="0.25">
      <c r="A1017" s="91"/>
      <c r="B1017" s="91"/>
      <c r="C1017" s="91"/>
      <c r="D1017" s="91"/>
      <c r="E1017" s="91"/>
      <c r="F1017" s="415"/>
      <c r="G1017" s="462"/>
    </row>
    <row r="1018" spans="1:7" x14ac:dyDescent="0.25">
      <c r="A1018" s="91"/>
      <c r="B1018" s="91"/>
      <c r="C1018" s="91"/>
      <c r="D1018" s="91"/>
      <c r="E1018" s="91"/>
      <c r="F1018" s="415"/>
      <c r="G1018" s="462"/>
    </row>
    <row r="1019" spans="1:7" x14ac:dyDescent="0.25">
      <c r="A1019" s="91"/>
      <c r="B1019" s="91"/>
      <c r="C1019" s="91"/>
      <c r="D1019" s="91"/>
      <c r="E1019" s="91"/>
      <c r="F1019" s="415"/>
      <c r="G1019" s="462"/>
    </row>
    <row r="1020" spans="1:7" x14ac:dyDescent="0.25">
      <c r="A1020" s="91"/>
      <c r="B1020" s="91"/>
      <c r="C1020" s="91"/>
      <c r="D1020" s="91"/>
      <c r="E1020" s="91"/>
      <c r="F1020" s="415"/>
      <c r="G1020" s="462"/>
    </row>
    <row r="1021" spans="1:7" x14ac:dyDescent="0.25">
      <c r="A1021" s="91"/>
      <c r="B1021" s="91"/>
      <c r="C1021" s="91"/>
      <c r="D1021" s="91"/>
      <c r="E1021" s="91"/>
      <c r="F1021" s="415"/>
      <c r="G1021" s="462"/>
    </row>
    <row r="1022" spans="1:7" x14ac:dyDescent="0.25">
      <c r="A1022" s="91"/>
      <c r="B1022" s="91"/>
      <c r="C1022" s="91"/>
      <c r="D1022" s="91"/>
      <c r="E1022" s="91"/>
      <c r="F1022" s="415"/>
      <c r="G1022" s="462"/>
    </row>
    <row r="1023" spans="1:7" x14ac:dyDescent="0.25">
      <c r="A1023" s="91"/>
      <c r="B1023" s="91"/>
      <c r="C1023" s="91"/>
      <c r="D1023" s="91"/>
      <c r="E1023" s="91"/>
      <c r="F1023" s="415"/>
      <c r="G1023" s="462"/>
    </row>
    <row r="1024" spans="1:7" x14ac:dyDescent="0.25">
      <c r="A1024" s="91"/>
      <c r="B1024" s="91"/>
      <c r="C1024" s="91"/>
      <c r="D1024" s="91"/>
      <c r="E1024" s="91"/>
      <c r="F1024" s="415"/>
      <c r="G1024" s="462"/>
    </row>
    <row r="1025" spans="1:7" x14ac:dyDescent="0.25">
      <c r="A1025" s="91"/>
      <c r="B1025" s="91"/>
      <c r="C1025" s="91"/>
      <c r="D1025" s="91"/>
      <c r="E1025" s="91"/>
      <c r="F1025" s="415"/>
      <c r="G1025" s="462"/>
    </row>
    <row r="1026" spans="1:7" x14ac:dyDescent="0.25">
      <c r="A1026" s="91"/>
      <c r="B1026" s="91"/>
      <c r="C1026" s="91"/>
      <c r="D1026" s="91"/>
      <c r="E1026" s="91"/>
      <c r="F1026" s="415"/>
      <c r="G1026" s="462"/>
    </row>
    <row r="1027" spans="1:7" x14ac:dyDescent="0.25">
      <c r="A1027" s="91"/>
      <c r="B1027" s="91"/>
      <c r="C1027" s="91"/>
      <c r="D1027" s="91"/>
      <c r="E1027" s="91"/>
      <c r="F1027" s="415"/>
      <c r="G1027" s="462"/>
    </row>
    <row r="1028" spans="1:7" x14ac:dyDescent="0.25">
      <c r="A1028" s="91"/>
      <c r="B1028" s="91"/>
      <c r="C1028" s="91"/>
      <c r="D1028" s="91"/>
      <c r="E1028" s="91"/>
      <c r="F1028" s="415"/>
      <c r="G1028" s="462"/>
    </row>
    <row r="1029" spans="1:7" x14ac:dyDescent="0.25">
      <c r="A1029" s="91"/>
      <c r="B1029" s="91"/>
      <c r="C1029" s="91"/>
      <c r="D1029" s="91"/>
      <c r="E1029" s="91"/>
      <c r="F1029" s="415"/>
      <c r="G1029" s="462"/>
    </row>
    <row r="1030" spans="1:7" x14ac:dyDescent="0.25">
      <c r="A1030" s="91"/>
      <c r="B1030" s="91"/>
      <c r="C1030" s="91"/>
      <c r="D1030" s="91"/>
      <c r="E1030" s="91"/>
      <c r="F1030" s="415"/>
      <c r="G1030" s="462"/>
    </row>
    <row r="1031" spans="1:7" x14ac:dyDescent="0.25">
      <c r="A1031" s="91"/>
      <c r="B1031" s="91"/>
      <c r="C1031" s="91"/>
      <c r="D1031" s="91"/>
      <c r="E1031" s="91"/>
      <c r="F1031" s="415"/>
      <c r="G1031" s="462"/>
    </row>
    <row r="1032" spans="1:7" x14ac:dyDescent="0.25">
      <c r="A1032" s="91"/>
      <c r="B1032" s="91"/>
      <c r="C1032" s="91"/>
      <c r="D1032" s="91"/>
      <c r="E1032" s="91"/>
      <c r="F1032" s="415"/>
      <c r="G1032" s="462"/>
    </row>
    <row r="1033" spans="1:7" x14ac:dyDescent="0.25">
      <c r="A1033" s="91"/>
      <c r="B1033" s="91"/>
      <c r="C1033" s="91"/>
      <c r="D1033" s="91"/>
      <c r="E1033" s="91"/>
      <c r="F1033" s="415"/>
      <c r="G1033" s="462"/>
    </row>
    <row r="1034" spans="1:7" x14ac:dyDescent="0.25">
      <c r="A1034" s="91"/>
      <c r="B1034" s="91"/>
      <c r="C1034" s="91"/>
      <c r="D1034" s="91"/>
      <c r="E1034" s="91"/>
      <c r="F1034" s="415"/>
      <c r="G1034" s="462"/>
    </row>
    <row r="1035" spans="1:7" x14ac:dyDescent="0.25">
      <c r="A1035" s="91"/>
      <c r="B1035" s="91"/>
      <c r="C1035" s="91"/>
      <c r="D1035" s="91"/>
      <c r="E1035" s="91"/>
      <c r="F1035" s="415"/>
      <c r="G1035" s="462"/>
    </row>
    <row r="1036" spans="1:7" x14ac:dyDescent="0.25">
      <c r="A1036" s="91"/>
      <c r="B1036" s="91"/>
      <c r="C1036" s="91"/>
      <c r="D1036" s="91"/>
      <c r="E1036" s="91"/>
      <c r="F1036" s="415"/>
      <c r="G1036" s="462"/>
    </row>
    <row r="1037" spans="1:7" x14ac:dyDescent="0.25">
      <c r="A1037" s="91"/>
      <c r="B1037" s="91"/>
      <c r="C1037" s="91"/>
      <c r="D1037" s="91"/>
      <c r="E1037" s="91"/>
      <c r="F1037" s="415"/>
      <c r="G1037" s="462"/>
    </row>
    <row r="1038" spans="1:7" x14ac:dyDescent="0.25">
      <c r="A1038" s="91"/>
      <c r="B1038" s="91"/>
      <c r="C1038" s="91"/>
      <c r="D1038" s="91"/>
      <c r="E1038" s="91"/>
      <c r="F1038" s="415"/>
      <c r="G1038" s="462"/>
    </row>
    <row r="1039" spans="1:7" x14ac:dyDescent="0.25">
      <c r="A1039" s="91"/>
      <c r="B1039" s="91"/>
      <c r="C1039" s="91"/>
      <c r="D1039" s="91"/>
      <c r="E1039" s="91"/>
      <c r="F1039" s="415"/>
      <c r="G1039" s="462"/>
    </row>
    <row r="1040" spans="1:7" x14ac:dyDescent="0.25">
      <c r="A1040" s="91"/>
      <c r="B1040" s="91"/>
      <c r="C1040" s="91"/>
      <c r="D1040" s="91"/>
      <c r="E1040" s="91"/>
      <c r="F1040" s="415"/>
      <c r="G1040" s="462"/>
    </row>
    <row r="1041" spans="1:7" x14ac:dyDescent="0.25">
      <c r="A1041" s="91"/>
      <c r="B1041" s="91"/>
      <c r="C1041" s="91"/>
      <c r="D1041" s="91"/>
      <c r="E1041" s="91"/>
      <c r="F1041" s="415"/>
      <c r="G1041" s="462"/>
    </row>
    <row r="1042" spans="1:7" x14ac:dyDescent="0.25">
      <c r="A1042" s="91"/>
      <c r="B1042" s="91"/>
      <c r="C1042" s="91"/>
      <c r="D1042" s="91"/>
      <c r="E1042" s="91"/>
      <c r="F1042" s="415"/>
      <c r="G1042" s="462"/>
    </row>
    <row r="1043" spans="1:7" x14ac:dyDescent="0.25">
      <c r="A1043" s="91"/>
      <c r="B1043" s="91"/>
      <c r="C1043" s="91"/>
      <c r="D1043" s="91"/>
      <c r="E1043" s="91"/>
      <c r="F1043" s="415"/>
      <c r="G1043" s="462"/>
    </row>
    <row r="1044" spans="1:7" x14ac:dyDescent="0.25">
      <c r="A1044" s="91"/>
      <c r="B1044" s="91"/>
      <c r="C1044" s="91"/>
      <c r="D1044" s="91"/>
      <c r="E1044" s="91"/>
      <c r="F1044" s="415"/>
      <c r="G1044" s="462"/>
    </row>
    <row r="1045" spans="1:7" x14ac:dyDescent="0.25">
      <c r="A1045" s="91"/>
      <c r="B1045" s="91"/>
      <c r="C1045" s="91"/>
      <c r="D1045" s="91"/>
      <c r="E1045" s="91"/>
      <c r="F1045" s="415"/>
      <c r="G1045" s="462"/>
    </row>
    <row r="1046" spans="1:7" x14ac:dyDescent="0.25">
      <c r="A1046" s="91"/>
      <c r="B1046" s="91"/>
      <c r="C1046" s="91"/>
      <c r="D1046" s="91"/>
      <c r="E1046" s="91"/>
      <c r="F1046" s="415"/>
      <c r="G1046" s="462"/>
    </row>
    <row r="1047" spans="1:7" x14ac:dyDescent="0.25">
      <c r="A1047" s="91"/>
      <c r="B1047" s="91"/>
      <c r="C1047" s="91"/>
      <c r="D1047" s="91"/>
      <c r="E1047" s="91"/>
      <c r="F1047" s="415"/>
      <c r="G1047" s="462"/>
    </row>
    <row r="1048" spans="1:7" x14ac:dyDescent="0.25">
      <c r="A1048" s="91"/>
      <c r="B1048" s="91"/>
      <c r="C1048" s="91"/>
      <c r="D1048" s="91"/>
      <c r="E1048" s="91"/>
      <c r="F1048" s="415"/>
      <c r="G1048" s="462"/>
    </row>
    <row r="1049" spans="1:7" x14ac:dyDescent="0.25">
      <c r="A1049" s="91"/>
      <c r="B1049" s="91"/>
      <c r="C1049" s="91"/>
      <c r="D1049" s="91"/>
      <c r="E1049" s="91"/>
      <c r="F1049" s="415"/>
      <c r="G1049" s="462"/>
    </row>
    <row r="1050" spans="1:7" x14ac:dyDescent="0.25">
      <c r="A1050" s="91"/>
      <c r="B1050" s="91"/>
      <c r="C1050" s="91"/>
      <c r="D1050" s="91"/>
      <c r="E1050" s="91"/>
      <c r="F1050" s="415"/>
      <c r="G1050" s="462"/>
    </row>
    <row r="1051" spans="1:7" x14ac:dyDescent="0.25">
      <c r="A1051" s="91"/>
      <c r="B1051" s="91"/>
      <c r="C1051" s="91"/>
      <c r="D1051" s="91"/>
      <c r="E1051" s="91"/>
      <c r="F1051" s="415"/>
      <c r="G1051" s="462"/>
    </row>
    <row r="1052" spans="1:7" x14ac:dyDescent="0.25">
      <c r="A1052" s="91"/>
      <c r="B1052" s="91"/>
      <c r="C1052" s="91"/>
      <c r="D1052" s="91"/>
      <c r="E1052" s="91"/>
      <c r="F1052" s="415"/>
      <c r="G1052" s="462"/>
    </row>
    <row r="1053" spans="1:7" x14ac:dyDescent="0.25">
      <c r="A1053" s="91"/>
      <c r="B1053" s="91"/>
      <c r="C1053" s="91"/>
      <c r="D1053" s="91"/>
      <c r="E1053" s="91"/>
      <c r="F1053" s="415"/>
      <c r="G1053" s="462"/>
    </row>
    <row r="1054" spans="1:7" x14ac:dyDescent="0.25">
      <c r="A1054" s="91"/>
      <c r="B1054" s="91"/>
      <c r="C1054" s="91"/>
      <c r="D1054" s="91"/>
      <c r="E1054" s="91"/>
      <c r="F1054" s="415"/>
      <c r="G1054" s="462"/>
    </row>
    <row r="1055" spans="1:7" x14ac:dyDescent="0.25">
      <c r="A1055" s="91"/>
      <c r="B1055" s="91"/>
      <c r="C1055" s="91"/>
      <c r="D1055" s="91"/>
      <c r="E1055" s="91"/>
      <c r="F1055" s="415"/>
      <c r="G1055" s="462"/>
    </row>
    <row r="1056" spans="1:7" x14ac:dyDescent="0.25">
      <c r="A1056" s="91"/>
      <c r="B1056" s="91"/>
      <c r="C1056" s="91"/>
      <c r="D1056" s="91"/>
      <c r="E1056" s="91"/>
      <c r="F1056" s="415"/>
      <c r="G1056" s="462"/>
    </row>
    <row r="1057" spans="1:7" x14ac:dyDescent="0.25">
      <c r="A1057" s="91"/>
      <c r="B1057" s="91"/>
      <c r="C1057" s="91"/>
      <c r="D1057" s="91"/>
      <c r="E1057" s="91"/>
      <c r="F1057" s="415"/>
      <c r="G1057" s="462"/>
    </row>
    <row r="1058" spans="1:7" x14ac:dyDescent="0.25">
      <c r="A1058" s="91"/>
      <c r="B1058" s="91"/>
      <c r="C1058" s="91"/>
      <c r="D1058" s="91"/>
      <c r="E1058" s="91"/>
      <c r="F1058" s="415"/>
      <c r="G1058" s="462"/>
    </row>
    <row r="1059" spans="1:7" x14ac:dyDescent="0.25">
      <c r="A1059" s="91"/>
      <c r="B1059" s="91"/>
      <c r="C1059" s="91"/>
      <c r="D1059" s="91"/>
      <c r="E1059" s="91"/>
      <c r="F1059" s="415"/>
      <c r="G1059" s="462"/>
    </row>
    <row r="1060" spans="1:7" x14ac:dyDescent="0.25">
      <c r="A1060" s="91"/>
      <c r="B1060" s="91"/>
      <c r="C1060" s="91"/>
      <c r="D1060" s="91"/>
      <c r="E1060" s="91"/>
      <c r="F1060" s="415"/>
      <c r="G1060" s="462"/>
    </row>
    <row r="1061" spans="1:7" x14ac:dyDescent="0.25">
      <c r="A1061" s="91"/>
      <c r="B1061" s="91"/>
      <c r="C1061" s="91"/>
      <c r="D1061" s="91"/>
      <c r="E1061" s="91"/>
      <c r="F1061" s="415"/>
      <c r="G1061" s="462"/>
    </row>
    <row r="1062" spans="1:7" x14ac:dyDescent="0.25">
      <c r="A1062" s="91"/>
      <c r="B1062" s="91"/>
      <c r="C1062" s="91"/>
      <c r="D1062" s="91"/>
      <c r="E1062" s="91"/>
      <c r="F1062" s="415"/>
      <c r="G1062" s="462"/>
    </row>
    <row r="1063" spans="1:7" x14ac:dyDescent="0.25">
      <c r="A1063" s="91"/>
      <c r="B1063" s="91"/>
      <c r="C1063" s="91"/>
      <c r="D1063" s="91"/>
      <c r="E1063" s="91"/>
      <c r="F1063" s="415"/>
      <c r="G1063" s="462"/>
    </row>
    <row r="1064" spans="1:7" x14ac:dyDescent="0.25">
      <c r="A1064" s="91"/>
      <c r="B1064" s="91"/>
      <c r="C1064" s="91"/>
      <c r="D1064" s="91"/>
      <c r="E1064" s="91"/>
      <c r="F1064" s="415"/>
      <c r="G1064" s="462"/>
    </row>
    <row r="1065" spans="1:7" x14ac:dyDescent="0.25">
      <c r="A1065" s="91"/>
      <c r="B1065" s="91"/>
      <c r="C1065" s="91"/>
      <c r="D1065" s="91"/>
      <c r="E1065" s="91"/>
      <c r="F1065" s="415"/>
      <c r="G1065" s="462"/>
    </row>
    <row r="1066" spans="1:7" x14ac:dyDescent="0.25">
      <c r="A1066" s="91"/>
      <c r="B1066" s="91"/>
      <c r="C1066" s="91"/>
      <c r="D1066" s="91"/>
      <c r="E1066" s="91"/>
      <c r="F1066" s="415"/>
      <c r="G1066" s="462"/>
    </row>
    <row r="1067" spans="1:7" x14ac:dyDescent="0.25">
      <c r="A1067" s="91"/>
      <c r="B1067" s="91"/>
      <c r="C1067" s="91"/>
      <c r="D1067" s="91"/>
      <c r="E1067" s="91"/>
      <c r="F1067" s="415"/>
      <c r="G1067" s="462"/>
    </row>
    <row r="1068" spans="1:7" x14ac:dyDescent="0.25">
      <c r="A1068" s="91"/>
      <c r="B1068" s="91"/>
      <c r="C1068" s="91"/>
      <c r="D1068" s="91"/>
      <c r="E1068" s="91"/>
      <c r="F1068" s="415"/>
      <c r="G1068" s="462"/>
    </row>
    <row r="1069" spans="1:7" x14ac:dyDescent="0.25">
      <c r="A1069" s="91"/>
      <c r="B1069" s="91"/>
      <c r="C1069" s="91"/>
      <c r="D1069" s="91"/>
      <c r="E1069" s="91"/>
      <c r="F1069" s="415"/>
      <c r="G1069" s="462"/>
    </row>
    <row r="1070" spans="1:7" x14ac:dyDescent="0.25">
      <c r="A1070" s="91"/>
      <c r="B1070" s="91"/>
      <c r="C1070" s="91"/>
      <c r="D1070" s="91"/>
      <c r="E1070" s="91"/>
      <c r="F1070" s="415"/>
      <c r="G1070" s="462"/>
    </row>
    <row r="1071" spans="1:7" x14ac:dyDescent="0.25">
      <c r="A1071" s="91"/>
      <c r="B1071" s="91"/>
      <c r="C1071" s="91"/>
      <c r="D1071" s="91"/>
      <c r="E1071" s="91"/>
      <c r="F1071" s="415"/>
      <c r="G1071" s="462"/>
    </row>
    <row r="1072" spans="1:7" x14ac:dyDescent="0.25">
      <c r="A1072" s="91"/>
      <c r="B1072" s="91"/>
      <c r="C1072" s="91"/>
      <c r="D1072" s="91"/>
      <c r="E1072" s="91"/>
      <c r="F1072" s="415"/>
      <c r="G1072" s="462"/>
    </row>
    <row r="1073" spans="1:7" x14ac:dyDescent="0.25">
      <c r="A1073" s="91"/>
      <c r="B1073" s="91"/>
      <c r="C1073" s="91"/>
      <c r="D1073" s="91"/>
      <c r="E1073" s="91"/>
      <c r="F1073" s="415"/>
      <c r="G1073" s="462"/>
    </row>
    <row r="1074" spans="1:7" x14ac:dyDescent="0.25">
      <c r="A1074" s="91"/>
      <c r="B1074" s="91"/>
      <c r="C1074" s="91"/>
      <c r="D1074" s="91"/>
      <c r="E1074" s="91"/>
      <c r="F1074" s="415"/>
      <c r="G1074" s="462"/>
    </row>
    <row r="1075" spans="1:7" x14ac:dyDescent="0.25">
      <c r="A1075" s="91"/>
      <c r="B1075" s="91"/>
      <c r="C1075" s="91"/>
      <c r="D1075" s="91"/>
      <c r="E1075" s="91"/>
      <c r="F1075" s="415"/>
      <c r="G1075" s="462"/>
    </row>
    <row r="1076" spans="1:7" x14ac:dyDescent="0.25">
      <c r="A1076" s="91"/>
      <c r="B1076" s="91"/>
      <c r="C1076" s="91"/>
      <c r="D1076" s="91"/>
      <c r="E1076" s="91"/>
      <c r="F1076" s="415"/>
      <c r="G1076" s="462"/>
    </row>
    <row r="1077" spans="1:7" x14ac:dyDescent="0.25">
      <c r="A1077" s="91"/>
      <c r="B1077" s="91"/>
      <c r="C1077" s="91"/>
      <c r="D1077" s="91"/>
      <c r="E1077" s="91"/>
      <c r="F1077" s="415"/>
      <c r="G1077" s="462"/>
    </row>
    <row r="1078" spans="1:7" x14ac:dyDescent="0.25">
      <c r="A1078" s="91"/>
      <c r="B1078" s="91"/>
      <c r="C1078" s="91"/>
      <c r="D1078" s="91"/>
      <c r="E1078" s="91"/>
      <c r="F1078" s="415"/>
      <c r="G1078" s="462"/>
    </row>
    <row r="1079" spans="1:7" x14ac:dyDescent="0.25">
      <c r="A1079" s="91"/>
      <c r="B1079" s="91"/>
      <c r="C1079" s="91"/>
      <c r="D1079" s="91"/>
      <c r="E1079" s="91"/>
      <c r="F1079" s="415"/>
      <c r="G1079" s="462"/>
    </row>
    <row r="1080" spans="1:7" x14ac:dyDescent="0.25">
      <c r="A1080" s="91"/>
      <c r="B1080" s="91"/>
      <c r="C1080" s="91"/>
      <c r="D1080" s="91"/>
      <c r="E1080" s="91"/>
      <c r="F1080" s="415"/>
      <c r="G1080" s="462"/>
    </row>
    <row r="1081" spans="1:7" x14ac:dyDescent="0.25">
      <c r="A1081" s="91"/>
      <c r="B1081" s="91"/>
      <c r="C1081" s="91"/>
      <c r="D1081" s="91"/>
      <c r="E1081" s="91"/>
      <c r="F1081" s="415"/>
      <c r="G1081" s="462"/>
    </row>
    <row r="1082" spans="1:7" x14ac:dyDescent="0.25">
      <c r="A1082" s="91"/>
      <c r="B1082" s="91"/>
      <c r="C1082" s="91"/>
      <c r="D1082" s="91"/>
      <c r="E1082" s="91"/>
      <c r="F1082" s="415"/>
      <c r="G1082" s="462"/>
    </row>
    <row r="1083" spans="1:7" x14ac:dyDescent="0.25">
      <c r="A1083" s="91"/>
      <c r="B1083" s="91"/>
      <c r="C1083" s="91"/>
      <c r="D1083" s="91"/>
      <c r="E1083" s="91"/>
      <c r="F1083" s="415"/>
      <c r="G1083" s="462"/>
    </row>
    <row r="1084" spans="1:7" x14ac:dyDescent="0.25">
      <c r="A1084" s="91"/>
      <c r="B1084" s="91"/>
      <c r="C1084" s="91"/>
      <c r="D1084" s="91"/>
      <c r="E1084" s="91"/>
      <c r="F1084" s="415"/>
      <c r="G1084" s="462"/>
    </row>
    <row r="1085" spans="1:7" x14ac:dyDescent="0.25">
      <c r="A1085" s="91"/>
      <c r="B1085" s="91"/>
      <c r="C1085" s="91"/>
      <c r="D1085" s="91"/>
      <c r="E1085" s="91"/>
      <c r="F1085" s="415"/>
      <c r="G1085" s="462"/>
    </row>
    <row r="1086" spans="1:7" x14ac:dyDescent="0.25">
      <c r="A1086" s="91"/>
      <c r="B1086" s="91"/>
      <c r="C1086" s="91"/>
      <c r="D1086" s="91"/>
      <c r="E1086" s="91"/>
      <c r="F1086" s="415"/>
      <c r="G1086" s="462"/>
    </row>
    <row r="1087" spans="1:7" x14ac:dyDescent="0.25">
      <c r="A1087" s="91"/>
      <c r="B1087" s="91"/>
      <c r="C1087" s="91"/>
      <c r="D1087" s="91"/>
      <c r="E1087" s="91"/>
      <c r="F1087" s="415"/>
      <c r="G1087" s="462"/>
    </row>
    <row r="1088" spans="1:7" x14ac:dyDescent="0.25">
      <c r="A1088" s="91"/>
      <c r="B1088" s="91"/>
      <c r="C1088" s="91"/>
      <c r="D1088" s="91"/>
      <c r="E1088" s="91"/>
      <c r="F1088" s="415"/>
      <c r="G1088" s="462"/>
    </row>
    <row r="1089" spans="1:7" x14ac:dyDescent="0.25">
      <c r="A1089" s="91"/>
      <c r="B1089" s="91"/>
      <c r="C1089" s="91"/>
      <c r="D1089" s="91"/>
      <c r="E1089" s="91"/>
      <c r="F1089" s="415"/>
      <c r="G1089" s="462"/>
    </row>
    <row r="1090" spans="1:7" x14ac:dyDescent="0.25">
      <c r="A1090" s="91"/>
      <c r="B1090" s="91"/>
      <c r="C1090" s="91"/>
      <c r="D1090" s="91"/>
      <c r="E1090" s="91"/>
      <c r="F1090" s="415"/>
      <c r="G1090" s="462"/>
    </row>
    <row r="1091" spans="1:7" x14ac:dyDescent="0.25">
      <c r="A1091" s="91"/>
      <c r="B1091" s="91"/>
      <c r="C1091" s="91"/>
      <c r="D1091" s="91"/>
      <c r="E1091" s="91"/>
      <c r="F1091" s="415"/>
      <c r="G1091" s="462"/>
    </row>
    <row r="1092" spans="1:7" x14ac:dyDescent="0.25">
      <c r="A1092" s="91"/>
      <c r="B1092" s="91"/>
      <c r="C1092" s="91"/>
      <c r="D1092" s="91"/>
      <c r="E1092" s="91"/>
      <c r="F1092" s="415"/>
      <c r="G1092" s="462"/>
    </row>
    <row r="1093" spans="1:7" x14ac:dyDescent="0.25">
      <c r="A1093" s="91"/>
      <c r="B1093" s="91"/>
      <c r="C1093" s="91"/>
      <c r="D1093" s="91"/>
      <c r="E1093" s="91"/>
      <c r="F1093" s="415"/>
      <c r="G1093" s="462"/>
    </row>
    <row r="1094" spans="1:7" x14ac:dyDescent="0.25">
      <c r="A1094" s="91"/>
      <c r="B1094" s="91"/>
      <c r="C1094" s="91"/>
      <c r="D1094" s="91"/>
      <c r="E1094" s="91"/>
      <c r="F1094" s="415"/>
      <c r="G1094" s="462"/>
    </row>
    <row r="1095" spans="1:7" x14ac:dyDescent="0.25">
      <c r="A1095" s="91"/>
      <c r="B1095" s="91"/>
      <c r="C1095" s="91"/>
      <c r="D1095" s="91"/>
      <c r="E1095" s="91"/>
      <c r="F1095" s="415"/>
      <c r="G1095" s="462"/>
    </row>
    <row r="1096" spans="1:7" x14ac:dyDescent="0.25">
      <c r="A1096" s="91"/>
      <c r="B1096" s="91"/>
      <c r="C1096" s="91"/>
      <c r="D1096" s="91"/>
      <c r="E1096" s="91"/>
      <c r="F1096" s="415"/>
      <c r="G1096" s="462"/>
    </row>
    <row r="1097" spans="1:7" x14ac:dyDescent="0.25">
      <c r="A1097" s="91"/>
      <c r="B1097" s="91"/>
      <c r="C1097" s="91"/>
      <c r="D1097" s="91"/>
      <c r="E1097" s="91"/>
      <c r="F1097" s="415"/>
      <c r="G1097" s="462"/>
    </row>
    <row r="1098" spans="1:7" x14ac:dyDescent="0.25">
      <c r="A1098" s="91"/>
      <c r="B1098" s="91"/>
      <c r="C1098" s="91"/>
      <c r="D1098" s="91"/>
      <c r="E1098" s="91"/>
      <c r="F1098" s="415"/>
      <c r="G1098" s="462"/>
    </row>
    <row r="1099" spans="1:7" x14ac:dyDescent="0.25">
      <c r="A1099" s="91"/>
      <c r="B1099" s="91"/>
      <c r="C1099" s="91"/>
      <c r="D1099" s="91"/>
      <c r="E1099" s="91"/>
      <c r="F1099" s="415"/>
      <c r="G1099" s="462"/>
    </row>
    <row r="1100" spans="1:7" x14ac:dyDescent="0.25">
      <c r="A1100" s="91"/>
      <c r="B1100" s="91"/>
      <c r="C1100" s="91"/>
      <c r="D1100" s="91"/>
      <c r="E1100" s="91"/>
      <c r="F1100" s="415"/>
      <c r="G1100" s="462"/>
    </row>
    <row r="1101" spans="1:7" x14ac:dyDescent="0.25">
      <c r="A1101" s="91"/>
      <c r="B1101" s="91"/>
      <c r="C1101" s="91"/>
      <c r="D1101" s="91"/>
      <c r="E1101" s="91"/>
      <c r="F1101" s="415"/>
      <c r="G1101" s="462"/>
    </row>
    <row r="1102" spans="1:7" x14ac:dyDescent="0.25">
      <c r="A1102" s="91"/>
      <c r="B1102" s="91"/>
      <c r="C1102" s="91"/>
      <c r="D1102" s="91"/>
      <c r="E1102" s="91"/>
      <c r="F1102" s="415"/>
      <c r="G1102" s="462"/>
    </row>
    <row r="1103" spans="1:7" x14ac:dyDescent="0.25">
      <c r="A1103" s="91"/>
      <c r="B1103" s="91"/>
      <c r="C1103" s="91"/>
      <c r="D1103" s="91"/>
      <c r="E1103" s="91"/>
      <c r="F1103" s="415"/>
      <c r="G1103" s="462"/>
    </row>
    <row r="1104" spans="1:7" x14ac:dyDescent="0.25">
      <c r="A1104" s="91"/>
      <c r="B1104" s="91"/>
      <c r="C1104" s="91"/>
      <c r="D1104" s="91"/>
      <c r="E1104" s="91"/>
      <c r="F1104" s="415"/>
      <c r="G1104" s="462"/>
    </row>
    <row r="1105" spans="1:7" x14ac:dyDescent="0.25">
      <c r="A1105" s="91"/>
      <c r="B1105" s="91"/>
      <c r="C1105" s="91"/>
      <c r="D1105" s="91"/>
      <c r="E1105" s="91"/>
      <c r="F1105" s="415"/>
      <c r="G1105" s="462"/>
    </row>
    <row r="1106" spans="1:7" x14ac:dyDescent="0.25">
      <c r="A1106" s="91"/>
      <c r="B1106" s="91"/>
      <c r="C1106" s="91"/>
      <c r="D1106" s="91"/>
      <c r="E1106" s="91"/>
      <c r="F1106" s="415"/>
      <c r="G1106" s="462"/>
    </row>
    <row r="1107" spans="1:7" x14ac:dyDescent="0.25">
      <c r="A1107" s="91"/>
      <c r="B1107" s="91"/>
      <c r="C1107" s="91"/>
      <c r="D1107" s="91"/>
      <c r="E1107" s="91"/>
      <c r="F1107" s="415"/>
      <c r="G1107" s="462"/>
    </row>
    <row r="1108" spans="1:7" x14ac:dyDescent="0.25">
      <c r="A1108" s="91"/>
      <c r="B1108" s="91"/>
      <c r="C1108" s="91"/>
      <c r="D1108" s="91"/>
      <c r="E1108" s="91"/>
      <c r="F1108" s="415"/>
      <c r="G1108" s="462"/>
    </row>
    <row r="1109" spans="1:7" x14ac:dyDescent="0.25">
      <c r="A1109" s="91"/>
      <c r="B1109" s="91"/>
      <c r="C1109" s="91"/>
      <c r="D1109" s="91"/>
      <c r="E1109" s="91"/>
      <c r="F1109" s="415"/>
      <c r="G1109" s="462"/>
    </row>
    <row r="1110" spans="1:7" x14ac:dyDescent="0.25">
      <c r="A1110" s="91"/>
      <c r="B1110" s="91"/>
      <c r="C1110" s="91"/>
      <c r="D1110" s="91"/>
      <c r="E1110" s="91"/>
      <c r="F1110" s="415"/>
      <c r="G1110" s="462"/>
    </row>
    <row r="1111" spans="1:7" x14ac:dyDescent="0.25">
      <c r="A1111" s="91"/>
      <c r="B1111" s="91"/>
      <c r="C1111" s="91"/>
      <c r="D1111" s="91"/>
      <c r="E1111" s="91"/>
      <c r="F1111" s="415"/>
      <c r="G1111" s="462"/>
    </row>
    <row r="1112" spans="1:7" x14ac:dyDescent="0.25">
      <c r="A1112" s="91"/>
      <c r="B1112" s="91"/>
      <c r="C1112" s="91"/>
      <c r="D1112" s="91"/>
      <c r="E1112" s="91"/>
      <c r="F1112" s="415"/>
      <c r="G1112" s="462"/>
    </row>
    <row r="1113" spans="1:7" x14ac:dyDescent="0.25">
      <c r="A1113" s="91"/>
      <c r="B1113" s="91"/>
      <c r="C1113" s="91"/>
      <c r="D1113" s="91"/>
      <c r="E1113" s="91"/>
      <c r="F1113" s="415"/>
      <c r="G1113" s="462"/>
    </row>
    <row r="1114" spans="1:7" x14ac:dyDescent="0.25">
      <c r="A1114" s="91"/>
      <c r="B1114" s="91"/>
      <c r="C1114" s="91"/>
      <c r="D1114" s="91"/>
      <c r="E1114" s="91"/>
      <c r="F1114" s="415"/>
      <c r="G1114" s="462"/>
    </row>
    <row r="1115" spans="1:7" x14ac:dyDescent="0.25">
      <c r="A1115" s="91"/>
      <c r="B1115" s="91"/>
      <c r="C1115" s="91"/>
      <c r="D1115" s="91"/>
      <c r="E1115" s="91"/>
      <c r="F1115" s="415"/>
      <c r="G1115" s="462"/>
    </row>
    <row r="1116" spans="1:7" x14ac:dyDescent="0.25">
      <c r="A1116" s="91"/>
      <c r="B1116" s="91"/>
      <c r="C1116" s="91"/>
      <c r="D1116" s="91"/>
      <c r="E1116" s="91"/>
      <c r="F1116" s="415"/>
      <c r="G1116" s="462"/>
    </row>
    <row r="1117" spans="1:7" x14ac:dyDescent="0.25">
      <c r="A1117" s="91"/>
      <c r="B1117" s="91"/>
      <c r="C1117" s="91"/>
      <c r="D1117" s="91"/>
      <c r="E1117" s="91"/>
      <c r="F1117" s="415"/>
      <c r="G1117" s="462"/>
    </row>
    <row r="1118" spans="1:7" x14ac:dyDescent="0.25">
      <c r="A1118" s="91"/>
      <c r="B1118" s="91"/>
      <c r="C1118" s="91"/>
      <c r="D1118" s="91"/>
      <c r="E1118" s="91"/>
      <c r="F1118" s="415"/>
      <c r="G1118" s="462"/>
    </row>
    <row r="1119" spans="1:7" x14ac:dyDescent="0.25">
      <c r="A1119" s="91"/>
      <c r="B1119" s="91"/>
      <c r="C1119" s="91"/>
      <c r="D1119" s="91"/>
      <c r="E1119" s="91"/>
      <c r="F1119" s="415"/>
      <c r="G1119" s="462"/>
    </row>
    <row r="1120" spans="1:7" x14ac:dyDescent="0.25">
      <c r="A1120" s="91"/>
      <c r="B1120" s="91"/>
      <c r="C1120" s="91"/>
      <c r="D1120" s="91"/>
      <c r="E1120" s="91"/>
      <c r="F1120" s="415"/>
      <c r="G1120" s="462"/>
    </row>
    <row r="1121" spans="1:7" x14ac:dyDescent="0.25">
      <c r="A1121" s="91"/>
      <c r="B1121" s="91"/>
      <c r="C1121" s="91"/>
      <c r="D1121" s="91"/>
      <c r="E1121" s="91"/>
      <c r="F1121" s="415"/>
      <c r="G1121" s="462"/>
    </row>
    <row r="1122" spans="1:7" x14ac:dyDescent="0.25">
      <c r="A1122" s="91"/>
      <c r="B1122" s="91"/>
      <c r="C1122" s="91"/>
      <c r="D1122" s="91"/>
      <c r="E1122" s="91"/>
      <c r="F1122" s="415"/>
      <c r="G1122" s="462"/>
    </row>
    <row r="1123" spans="1:7" x14ac:dyDescent="0.25">
      <c r="A1123" s="91"/>
      <c r="B1123" s="91"/>
      <c r="C1123" s="91"/>
      <c r="D1123" s="91"/>
      <c r="E1123" s="91"/>
      <c r="F1123" s="415"/>
      <c r="G1123" s="462"/>
    </row>
    <row r="1124" spans="1:7" x14ac:dyDescent="0.25">
      <c r="A1124" s="91"/>
      <c r="B1124" s="91"/>
      <c r="C1124" s="91"/>
      <c r="D1124" s="91"/>
      <c r="E1124" s="91"/>
      <c r="F1124" s="415"/>
      <c r="G1124" s="462"/>
    </row>
    <row r="1125" spans="1:7" x14ac:dyDescent="0.25">
      <c r="A1125" s="91"/>
      <c r="B1125" s="91"/>
      <c r="C1125" s="91"/>
      <c r="D1125" s="91"/>
      <c r="E1125" s="91"/>
      <c r="F1125" s="415"/>
      <c r="G1125" s="462"/>
    </row>
    <row r="1126" spans="1:7" x14ac:dyDescent="0.25">
      <c r="A1126" s="91"/>
      <c r="B1126" s="91"/>
      <c r="C1126" s="91"/>
      <c r="D1126" s="91"/>
      <c r="E1126" s="91"/>
      <c r="F1126" s="415"/>
      <c r="G1126" s="462"/>
    </row>
    <row r="1127" spans="1:7" x14ac:dyDescent="0.25">
      <c r="A1127" s="91"/>
      <c r="B1127" s="91"/>
      <c r="C1127" s="91"/>
      <c r="D1127" s="91"/>
      <c r="E1127" s="91"/>
      <c r="F1127" s="415"/>
      <c r="G1127" s="462"/>
    </row>
    <row r="1128" spans="1:7" x14ac:dyDescent="0.25">
      <c r="A1128" s="91"/>
      <c r="B1128" s="91"/>
      <c r="C1128" s="91"/>
      <c r="D1128" s="91"/>
      <c r="E1128" s="91"/>
      <c r="F1128" s="415"/>
      <c r="G1128" s="462"/>
    </row>
    <row r="1129" spans="1:7" x14ac:dyDescent="0.25">
      <c r="A1129" s="91"/>
      <c r="B1129" s="91"/>
      <c r="C1129" s="91"/>
      <c r="D1129" s="91"/>
      <c r="E1129" s="91"/>
      <c r="F1129" s="415"/>
      <c r="G1129" s="462"/>
    </row>
    <row r="1130" spans="1:7" x14ac:dyDescent="0.25">
      <c r="A1130" s="91"/>
      <c r="B1130" s="91"/>
      <c r="C1130" s="91"/>
      <c r="D1130" s="91"/>
      <c r="E1130" s="91"/>
      <c r="F1130" s="415"/>
      <c r="G1130" s="462"/>
    </row>
    <row r="1131" spans="1:7" x14ac:dyDescent="0.25">
      <c r="A1131" s="91"/>
      <c r="B1131" s="91"/>
      <c r="C1131" s="91"/>
      <c r="D1131" s="91"/>
      <c r="E1131" s="91"/>
      <c r="F1131" s="415"/>
      <c r="G1131" s="462"/>
    </row>
    <row r="1132" spans="1:7" x14ac:dyDescent="0.25">
      <c r="A1132" s="91"/>
      <c r="B1132" s="91"/>
      <c r="C1132" s="91"/>
      <c r="D1132" s="91"/>
      <c r="E1132" s="91"/>
      <c r="F1132" s="415"/>
      <c r="G1132" s="462"/>
    </row>
    <row r="1133" spans="1:7" x14ac:dyDescent="0.25">
      <c r="A1133" s="91"/>
      <c r="B1133" s="91"/>
      <c r="C1133" s="91"/>
      <c r="D1133" s="91"/>
      <c r="E1133" s="91"/>
      <c r="F1133" s="415"/>
      <c r="G1133" s="462"/>
    </row>
    <row r="1134" spans="1:7" x14ac:dyDescent="0.25">
      <c r="A1134" s="91"/>
      <c r="B1134" s="91"/>
      <c r="C1134" s="91"/>
      <c r="D1134" s="91"/>
      <c r="E1134" s="91"/>
      <c r="F1134" s="415"/>
      <c r="G1134" s="462"/>
    </row>
    <row r="1135" spans="1:7" x14ac:dyDescent="0.25">
      <c r="A1135" s="91"/>
      <c r="B1135" s="91"/>
      <c r="C1135" s="91"/>
      <c r="D1135" s="91"/>
      <c r="E1135" s="91"/>
      <c r="F1135" s="415"/>
      <c r="G1135" s="462"/>
    </row>
    <row r="1136" spans="1:7" x14ac:dyDescent="0.25">
      <c r="A1136" s="91"/>
      <c r="B1136" s="91"/>
      <c r="C1136" s="91"/>
      <c r="D1136" s="91"/>
      <c r="E1136" s="91"/>
      <c r="F1136" s="415"/>
      <c r="G1136" s="462"/>
    </row>
    <row r="1137" spans="1:7" x14ac:dyDescent="0.25">
      <c r="A1137" s="91"/>
      <c r="B1137" s="91"/>
      <c r="C1137" s="91"/>
      <c r="D1137" s="91"/>
      <c r="E1137" s="91"/>
      <c r="F1137" s="415"/>
      <c r="G1137" s="462"/>
    </row>
    <row r="1138" spans="1:7" x14ac:dyDescent="0.25">
      <c r="A1138" s="91"/>
      <c r="B1138" s="91"/>
      <c r="C1138" s="91"/>
      <c r="D1138" s="91"/>
      <c r="E1138" s="91"/>
      <c r="F1138" s="415"/>
      <c r="G1138" s="462"/>
    </row>
    <row r="1139" spans="1:7" x14ac:dyDescent="0.25">
      <c r="A1139" s="91"/>
      <c r="B1139" s="91"/>
      <c r="C1139" s="91"/>
      <c r="D1139" s="91"/>
      <c r="E1139" s="91"/>
      <c r="F1139" s="415"/>
      <c r="G1139" s="462"/>
    </row>
    <row r="1140" spans="1:7" x14ac:dyDescent="0.25">
      <c r="A1140" s="91"/>
      <c r="B1140" s="91"/>
      <c r="C1140" s="91"/>
      <c r="D1140" s="91"/>
      <c r="E1140" s="91"/>
      <c r="F1140" s="415"/>
      <c r="G1140" s="462"/>
    </row>
    <row r="1141" spans="1:7" x14ac:dyDescent="0.25">
      <c r="A1141" s="91"/>
      <c r="B1141" s="91"/>
      <c r="C1141" s="91"/>
      <c r="D1141" s="91"/>
      <c r="E1141" s="91"/>
      <c r="F1141" s="415"/>
      <c r="G1141" s="462"/>
    </row>
    <row r="1142" spans="1:7" x14ac:dyDescent="0.25">
      <c r="A1142" s="91"/>
      <c r="B1142" s="91"/>
      <c r="C1142" s="91"/>
      <c r="D1142" s="91"/>
      <c r="E1142" s="91"/>
      <c r="F1142" s="415"/>
      <c r="G1142" s="462"/>
    </row>
    <row r="1143" spans="1:7" x14ac:dyDescent="0.25">
      <c r="A1143" s="91"/>
      <c r="B1143" s="91"/>
      <c r="C1143" s="91"/>
      <c r="D1143" s="91"/>
      <c r="E1143" s="91"/>
      <c r="F1143" s="415"/>
      <c r="G1143" s="462"/>
    </row>
    <row r="1144" spans="1:7" x14ac:dyDescent="0.25">
      <c r="A1144" s="91"/>
      <c r="B1144" s="91"/>
      <c r="C1144" s="91"/>
      <c r="D1144" s="91"/>
      <c r="E1144" s="91"/>
      <c r="F1144" s="415"/>
      <c r="G1144" s="462"/>
    </row>
    <row r="1145" spans="1:7" x14ac:dyDescent="0.25">
      <c r="A1145" s="91"/>
      <c r="B1145" s="91"/>
      <c r="C1145" s="91"/>
      <c r="D1145" s="91"/>
      <c r="E1145" s="91"/>
      <c r="F1145" s="415"/>
      <c r="G1145" s="462"/>
    </row>
    <row r="1146" spans="1:7" x14ac:dyDescent="0.25">
      <c r="A1146" s="91"/>
      <c r="B1146" s="91"/>
      <c r="C1146" s="91"/>
      <c r="D1146" s="91"/>
      <c r="E1146" s="91"/>
      <c r="F1146" s="415"/>
      <c r="G1146" s="462"/>
    </row>
    <row r="1147" spans="1:7" x14ac:dyDescent="0.25">
      <c r="A1147" s="91"/>
      <c r="B1147" s="91"/>
      <c r="C1147" s="91"/>
      <c r="D1147" s="91"/>
      <c r="E1147" s="91"/>
      <c r="F1147" s="415"/>
      <c r="G1147" s="462"/>
    </row>
    <row r="1148" spans="1:7" x14ac:dyDescent="0.25">
      <c r="A1148" s="91"/>
      <c r="B1148" s="91"/>
      <c r="C1148" s="91"/>
      <c r="D1148" s="91"/>
      <c r="E1148" s="91"/>
      <c r="F1148" s="415"/>
      <c r="G1148" s="462"/>
    </row>
    <row r="1149" spans="1:7" x14ac:dyDescent="0.25">
      <c r="A1149" s="91"/>
      <c r="B1149" s="91"/>
      <c r="C1149" s="91"/>
      <c r="D1149" s="91"/>
      <c r="E1149" s="91"/>
      <c r="F1149" s="415"/>
      <c r="G1149" s="462"/>
    </row>
    <row r="1150" spans="1:7" x14ac:dyDescent="0.25">
      <c r="A1150" s="91"/>
      <c r="B1150" s="91"/>
      <c r="C1150" s="91"/>
      <c r="D1150" s="91"/>
      <c r="E1150" s="91"/>
      <c r="F1150" s="415"/>
      <c r="G1150" s="462"/>
    </row>
    <row r="1151" spans="1:7" x14ac:dyDescent="0.25">
      <c r="A1151" s="91"/>
      <c r="B1151" s="91"/>
      <c r="C1151" s="91"/>
      <c r="D1151" s="91"/>
      <c r="E1151" s="91"/>
      <c r="F1151" s="415"/>
      <c r="G1151" s="462"/>
    </row>
    <row r="1152" spans="1:7" x14ac:dyDescent="0.25">
      <c r="A1152" s="91"/>
      <c r="B1152" s="91"/>
      <c r="C1152" s="91"/>
      <c r="D1152" s="91"/>
      <c r="E1152" s="91"/>
      <c r="F1152" s="415"/>
      <c r="G1152" s="462"/>
    </row>
    <row r="1153" spans="1:7" x14ac:dyDescent="0.25">
      <c r="A1153" s="91"/>
      <c r="B1153" s="91"/>
      <c r="C1153" s="91"/>
      <c r="D1153" s="91"/>
      <c r="E1153" s="91"/>
      <c r="F1153" s="415"/>
      <c r="G1153" s="462"/>
    </row>
    <row r="1154" spans="1:7" x14ac:dyDescent="0.25">
      <c r="A1154" s="91"/>
      <c r="B1154" s="91"/>
      <c r="C1154" s="91"/>
      <c r="D1154" s="91"/>
      <c r="E1154" s="91"/>
      <c r="F1154" s="415"/>
      <c r="G1154" s="462"/>
    </row>
    <row r="1155" spans="1:7" x14ac:dyDescent="0.25">
      <c r="A1155" s="91"/>
      <c r="B1155" s="91"/>
      <c r="C1155" s="91"/>
      <c r="D1155" s="91"/>
      <c r="E1155" s="91"/>
      <c r="F1155" s="415"/>
      <c r="G1155" s="462"/>
    </row>
    <row r="1156" spans="1:7" x14ac:dyDescent="0.25">
      <c r="A1156" s="91"/>
      <c r="B1156" s="91"/>
      <c r="C1156" s="91"/>
      <c r="D1156" s="91"/>
      <c r="E1156" s="91"/>
      <c r="F1156" s="415"/>
      <c r="G1156" s="462"/>
    </row>
    <row r="1157" spans="1:7" x14ac:dyDescent="0.25">
      <c r="A1157" s="91"/>
      <c r="B1157" s="91"/>
      <c r="C1157" s="91"/>
      <c r="D1157" s="91"/>
      <c r="E1157" s="91"/>
      <c r="F1157" s="415"/>
      <c r="G1157" s="462"/>
    </row>
    <row r="1158" spans="1:7" x14ac:dyDescent="0.25">
      <c r="A1158" s="91"/>
      <c r="B1158" s="91"/>
      <c r="C1158" s="91"/>
      <c r="D1158" s="91"/>
      <c r="E1158" s="91"/>
      <c r="F1158" s="415"/>
      <c r="G1158" s="462"/>
    </row>
    <row r="1159" spans="1:7" x14ac:dyDescent="0.25">
      <c r="A1159" s="91"/>
      <c r="B1159" s="91"/>
      <c r="C1159" s="91"/>
      <c r="D1159" s="91"/>
      <c r="E1159" s="91"/>
      <c r="F1159" s="415"/>
      <c r="G1159" s="462"/>
    </row>
    <row r="1160" spans="1:7" x14ac:dyDescent="0.25">
      <c r="A1160" s="91"/>
      <c r="B1160" s="91"/>
      <c r="C1160" s="91"/>
      <c r="D1160" s="91"/>
      <c r="E1160" s="91"/>
      <c r="F1160" s="415"/>
      <c r="G1160" s="462"/>
    </row>
    <row r="1161" spans="1:7" x14ac:dyDescent="0.25">
      <c r="A1161" s="91"/>
      <c r="B1161" s="91"/>
      <c r="C1161" s="91"/>
      <c r="D1161" s="91"/>
      <c r="E1161" s="91"/>
      <c r="F1161" s="415"/>
      <c r="G1161" s="462"/>
    </row>
    <row r="1162" spans="1:7" x14ac:dyDescent="0.25">
      <c r="A1162" s="91"/>
      <c r="B1162" s="91"/>
      <c r="C1162" s="91"/>
      <c r="D1162" s="91"/>
      <c r="E1162" s="91"/>
      <c r="F1162" s="415"/>
      <c r="G1162" s="462"/>
    </row>
    <row r="1163" spans="1:7" x14ac:dyDescent="0.25">
      <c r="A1163" s="91"/>
      <c r="B1163" s="91"/>
      <c r="C1163" s="91"/>
      <c r="D1163" s="91"/>
      <c r="E1163" s="91"/>
      <c r="F1163" s="415"/>
      <c r="G1163" s="462"/>
    </row>
    <row r="1164" spans="1:7" x14ac:dyDescent="0.25">
      <c r="A1164" s="91"/>
      <c r="B1164" s="91"/>
      <c r="C1164" s="91"/>
      <c r="D1164" s="91"/>
      <c r="E1164" s="91"/>
      <c r="F1164" s="415"/>
      <c r="G1164" s="462"/>
    </row>
    <row r="1165" spans="1:7" x14ac:dyDescent="0.25">
      <c r="A1165" s="91"/>
      <c r="B1165" s="91"/>
      <c r="C1165" s="91"/>
      <c r="D1165" s="91"/>
      <c r="E1165" s="91"/>
      <c r="F1165" s="415"/>
      <c r="G1165" s="462"/>
    </row>
    <row r="1166" spans="1:7" x14ac:dyDescent="0.25">
      <c r="A1166" s="91"/>
      <c r="B1166" s="91"/>
      <c r="C1166" s="91"/>
      <c r="D1166" s="91"/>
      <c r="E1166" s="91"/>
      <c r="F1166" s="415"/>
      <c r="G1166" s="462"/>
    </row>
    <row r="1167" spans="1:7" x14ac:dyDescent="0.25">
      <c r="A1167" s="91"/>
      <c r="B1167" s="91"/>
      <c r="C1167" s="91"/>
      <c r="D1167" s="91"/>
      <c r="E1167" s="91"/>
      <c r="F1167" s="415"/>
      <c r="G1167" s="462"/>
    </row>
    <row r="1168" spans="1:7" x14ac:dyDescent="0.25">
      <c r="A1168" s="91"/>
      <c r="B1168" s="91"/>
      <c r="C1168" s="91"/>
      <c r="D1168" s="91"/>
      <c r="E1168" s="91"/>
      <c r="F1168" s="415"/>
      <c r="G1168" s="462"/>
    </row>
    <row r="1169" spans="1:7" x14ac:dyDescent="0.25">
      <c r="A1169" s="91"/>
      <c r="B1169" s="91"/>
      <c r="C1169" s="91"/>
      <c r="D1169" s="91"/>
      <c r="E1169" s="91"/>
      <c r="F1169" s="415"/>
      <c r="G1169" s="462"/>
    </row>
    <row r="1170" spans="1:7" x14ac:dyDescent="0.25">
      <c r="A1170" s="91"/>
      <c r="B1170" s="91"/>
      <c r="C1170" s="91"/>
      <c r="D1170" s="91"/>
      <c r="E1170" s="91"/>
      <c r="F1170" s="415"/>
      <c r="G1170" s="462"/>
    </row>
    <row r="1171" spans="1:7" x14ac:dyDescent="0.25">
      <c r="A1171" s="91"/>
      <c r="B1171" s="91"/>
      <c r="C1171" s="91"/>
      <c r="D1171" s="91"/>
      <c r="E1171" s="91"/>
      <c r="F1171" s="415"/>
      <c r="G1171" s="462"/>
    </row>
    <row r="1172" spans="1:7" x14ac:dyDescent="0.25">
      <c r="A1172" s="91"/>
      <c r="B1172" s="91"/>
      <c r="C1172" s="91"/>
      <c r="D1172" s="91"/>
      <c r="E1172" s="91"/>
      <c r="F1172" s="415"/>
      <c r="G1172" s="462"/>
    </row>
    <row r="1173" spans="1:7" x14ac:dyDescent="0.25">
      <c r="A1173" s="91"/>
      <c r="B1173" s="91"/>
      <c r="C1173" s="91"/>
      <c r="D1173" s="91"/>
      <c r="E1173" s="91"/>
      <c r="F1173" s="415"/>
      <c r="G1173" s="462"/>
    </row>
    <row r="1174" spans="1:7" x14ac:dyDescent="0.25">
      <c r="A1174" s="91"/>
      <c r="B1174" s="91"/>
      <c r="C1174" s="91"/>
      <c r="D1174" s="91"/>
      <c r="E1174" s="91"/>
      <c r="F1174" s="415"/>
      <c r="G1174" s="462"/>
    </row>
    <row r="1175" spans="1:7" x14ac:dyDescent="0.25">
      <c r="A1175" s="91"/>
      <c r="B1175" s="91"/>
      <c r="C1175" s="91"/>
      <c r="D1175" s="91"/>
      <c r="E1175" s="91"/>
      <c r="F1175" s="415"/>
      <c r="G1175" s="462"/>
    </row>
    <row r="1176" spans="1:7" x14ac:dyDescent="0.25">
      <c r="A1176" s="91"/>
      <c r="B1176" s="91"/>
      <c r="C1176" s="91"/>
      <c r="D1176" s="91"/>
      <c r="E1176" s="91"/>
      <c r="F1176" s="415"/>
      <c r="G1176" s="462"/>
    </row>
    <row r="1177" spans="1:7" x14ac:dyDescent="0.25">
      <c r="A1177" s="91"/>
      <c r="B1177" s="91"/>
      <c r="C1177" s="91"/>
      <c r="D1177" s="91"/>
      <c r="E1177" s="91"/>
      <c r="F1177" s="415"/>
      <c r="G1177" s="462"/>
    </row>
    <row r="1178" spans="1:7" x14ac:dyDescent="0.25">
      <c r="A1178" s="91"/>
      <c r="B1178" s="91"/>
      <c r="C1178" s="91"/>
      <c r="D1178" s="91"/>
      <c r="E1178" s="91"/>
      <c r="F1178" s="415"/>
      <c r="G1178" s="462"/>
    </row>
    <row r="1179" spans="1:7" x14ac:dyDescent="0.25">
      <c r="A1179" s="91"/>
      <c r="B1179" s="91"/>
      <c r="C1179" s="91"/>
      <c r="D1179" s="91"/>
      <c r="E1179" s="91"/>
      <c r="F1179" s="415"/>
      <c r="G1179" s="462"/>
    </row>
    <row r="1180" spans="1:7" x14ac:dyDescent="0.25">
      <c r="A1180" s="91"/>
      <c r="B1180" s="91"/>
      <c r="C1180" s="91"/>
      <c r="D1180" s="91"/>
      <c r="E1180" s="91"/>
      <c r="F1180" s="415"/>
      <c r="G1180" s="462"/>
    </row>
    <row r="1181" spans="1:7" x14ac:dyDescent="0.25">
      <c r="A1181" s="91"/>
      <c r="B1181" s="91"/>
      <c r="C1181" s="91"/>
      <c r="D1181" s="91"/>
      <c r="E1181" s="91"/>
      <c r="F1181" s="415"/>
      <c r="G1181" s="462"/>
    </row>
    <row r="1182" spans="1:7" x14ac:dyDescent="0.25">
      <c r="A1182" s="91"/>
      <c r="B1182" s="91"/>
      <c r="C1182" s="91"/>
      <c r="D1182" s="91"/>
      <c r="E1182" s="91"/>
      <c r="F1182" s="415"/>
      <c r="G1182" s="462"/>
    </row>
    <row r="1183" spans="1:7" x14ac:dyDescent="0.25">
      <c r="A1183" s="91"/>
      <c r="B1183" s="91"/>
      <c r="C1183" s="91"/>
      <c r="D1183" s="91"/>
      <c r="E1183" s="91"/>
      <c r="F1183" s="415"/>
      <c r="G1183" s="462"/>
    </row>
    <row r="1184" spans="1:7" x14ac:dyDescent="0.25">
      <c r="A1184" s="91"/>
      <c r="B1184" s="91"/>
      <c r="C1184" s="91"/>
      <c r="D1184" s="91"/>
      <c r="E1184" s="91"/>
      <c r="F1184" s="415"/>
      <c r="G1184" s="462"/>
    </row>
    <row r="1185" spans="1:7" x14ac:dyDescent="0.25">
      <c r="A1185" s="91"/>
      <c r="B1185" s="91"/>
      <c r="C1185" s="91"/>
      <c r="D1185" s="91"/>
      <c r="E1185" s="91"/>
      <c r="F1185" s="415"/>
      <c r="G1185" s="462"/>
    </row>
    <row r="1186" spans="1:7" x14ac:dyDescent="0.25">
      <c r="A1186" s="91"/>
      <c r="B1186" s="91"/>
      <c r="C1186" s="91"/>
      <c r="D1186" s="91"/>
      <c r="E1186" s="91"/>
      <c r="F1186" s="415"/>
      <c r="G1186" s="462"/>
    </row>
    <row r="1187" spans="1:7" x14ac:dyDescent="0.25">
      <c r="A1187" s="91"/>
      <c r="B1187" s="91"/>
      <c r="C1187" s="91"/>
      <c r="D1187" s="91"/>
      <c r="E1187" s="91"/>
      <c r="F1187" s="415"/>
      <c r="G1187" s="462"/>
    </row>
    <row r="1188" spans="1:7" x14ac:dyDescent="0.25">
      <c r="A1188" s="91"/>
      <c r="B1188" s="91"/>
      <c r="C1188" s="91"/>
      <c r="D1188" s="91"/>
      <c r="E1188" s="91"/>
      <c r="F1188" s="415"/>
      <c r="G1188" s="462"/>
    </row>
    <row r="1189" spans="1:7" x14ac:dyDescent="0.25">
      <c r="A1189" s="91"/>
      <c r="B1189" s="91"/>
      <c r="C1189" s="91"/>
      <c r="D1189" s="91"/>
      <c r="E1189" s="91"/>
      <c r="F1189" s="415"/>
      <c r="G1189" s="462"/>
    </row>
    <row r="1190" spans="1:7" x14ac:dyDescent="0.25">
      <c r="A1190" s="91"/>
      <c r="B1190" s="91"/>
      <c r="C1190" s="91"/>
      <c r="D1190" s="91"/>
      <c r="E1190" s="91"/>
      <c r="F1190" s="415"/>
      <c r="G1190" s="462"/>
    </row>
    <row r="1191" spans="1:7" x14ac:dyDescent="0.25">
      <c r="A1191" s="91"/>
      <c r="B1191" s="91"/>
      <c r="C1191" s="91"/>
      <c r="D1191" s="91"/>
      <c r="E1191" s="91"/>
      <c r="F1191" s="415"/>
      <c r="G1191" s="462"/>
    </row>
    <row r="1192" spans="1:7" x14ac:dyDescent="0.25">
      <c r="A1192" s="91"/>
      <c r="B1192" s="91"/>
      <c r="C1192" s="91"/>
      <c r="D1192" s="91"/>
      <c r="E1192" s="91"/>
      <c r="F1192" s="415"/>
      <c r="G1192" s="462"/>
    </row>
    <row r="1193" spans="1:7" x14ac:dyDescent="0.25">
      <c r="A1193" s="91"/>
      <c r="B1193" s="91"/>
      <c r="C1193" s="91"/>
      <c r="D1193" s="91"/>
      <c r="E1193" s="91"/>
      <c r="F1193" s="415"/>
      <c r="G1193" s="462"/>
    </row>
    <row r="1194" spans="1:7" x14ac:dyDescent="0.25">
      <c r="A1194" s="91"/>
      <c r="B1194" s="91"/>
      <c r="C1194" s="91"/>
      <c r="D1194" s="91"/>
      <c r="E1194" s="91"/>
      <c r="F1194" s="415"/>
      <c r="G1194" s="462"/>
    </row>
    <row r="1195" spans="1:7" x14ac:dyDescent="0.25">
      <c r="A1195" s="91"/>
      <c r="B1195" s="91"/>
      <c r="C1195" s="91"/>
      <c r="D1195" s="91"/>
      <c r="E1195" s="91"/>
      <c r="F1195" s="415"/>
      <c r="G1195" s="462"/>
    </row>
    <row r="1196" spans="1:7" x14ac:dyDescent="0.25">
      <c r="A1196" s="91"/>
      <c r="B1196" s="91"/>
      <c r="C1196" s="91"/>
      <c r="D1196" s="91"/>
      <c r="E1196" s="91"/>
      <c r="F1196" s="415"/>
      <c r="G1196" s="462"/>
    </row>
    <row r="1197" spans="1:7" x14ac:dyDescent="0.25">
      <c r="A1197" s="91"/>
      <c r="B1197" s="91"/>
      <c r="C1197" s="91"/>
      <c r="D1197" s="91"/>
      <c r="E1197" s="91"/>
      <c r="F1197" s="415"/>
      <c r="G1197" s="462"/>
    </row>
    <row r="1198" spans="1:7" x14ac:dyDescent="0.25">
      <c r="A1198" s="91"/>
      <c r="B1198" s="91"/>
      <c r="C1198" s="91"/>
      <c r="D1198" s="91"/>
      <c r="E1198" s="91"/>
      <c r="F1198" s="415"/>
      <c r="G1198" s="462"/>
    </row>
    <row r="1199" spans="1:7" x14ac:dyDescent="0.25">
      <c r="A1199" s="91"/>
      <c r="B1199" s="91"/>
      <c r="C1199" s="91"/>
      <c r="D1199" s="91"/>
      <c r="E1199" s="91"/>
      <c r="F1199" s="415"/>
      <c r="G1199" s="462"/>
    </row>
    <row r="1200" spans="1:7" x14ac:dyDescent="0.25">
      <c r="A1200" s="91"/>
      <c r="B1200" s="91"/>
      <c r="C1200" s="91"/>
      <c r="D1200" s="91"/>
      <c r="E1200" s="91"/>
      <c r="F1200" s="415"/>
      <c r="G1200" s="462"/>
    </row>
    <row r="1201" spans="1:7" x14ac:dyDescent="0.25">
      <c r="A1201" s="91"/>
      <c r="B1201" s="91"/>
      <c r="C1201" s="91"/>
      <c r="D1201" s="91"/>
      <c r="E1201" s="91"/>
      <c r="F1201" s="415"/>
      <c r="G1201" s="462"/>
    </row>
    <row r="1202" spans="1:7" x14ac:dyDescent="0.25">
      <c r="A1202" s="91"/>
      <c r="B1202" s="91"/>
      <c r="C1202" s="91"/>
      <c r="D1202" s="91"/>
      <c r="E1202" s="91"/>
      <c r="F1202" s="415"/>
      <c r="G1202" s="462"/>
    </row>
    <row r="1203" spans="1:7" x14ac:dyDescent="0.25">
      <c r="A1203" s="91"/>
      <c r="B1203" s="91"/>
      <c r="C1203" s="91"/>
      <c r="D1203" s="91"/>
      <c r="E1203" s="91"/>
      <c r="F1203" s="415"/>
      <c r="G1203" s="462"/>
    </row>
    <row r="1204" spans="1:7" x14ac:dyDescent="0.25">
      <c r="A1204" s="91"/>
      <c r="B1204" s="91"/>
      <c r="C1204" s="91"/>
      <c r="D1204" s="91"/>
      <c r="E1204" s="91"/>
      <c r="F1204" s="415"/>
      <c r="G1204" s="462"/>
    </row>
    <row r="1205" spans="1:7" x14ac:dyDescent="0.25">
      <c r="A1205" s="91"/>
      <c r="B1205" s="91"/>
      <c r="C1205" s="91"/>
      <c r="D1205" s="91"/>
      <c r="E1205" s="91"/>
      <c r="F1205" s="415"/>
      <c r="G1205" s="462"/>
    </row>
    <row r="1206" spans="1:7" x14ac:dyDescent="0.25">
      <c r="A1206" s="91"/>
      <c r="B1206" s="91"/>
      <c r="C1206" s="91"/>
      <c r="D1206" s="91"/>
      <c r="E1206" s="91"/>
      <c r="F1206" s="415"/>
      <c r="G1206" s="462"/>
    </row>
    <row r="1207" spans="1:7" x14ac:dyDescent="0.25">
      <c r="A1207" s="91"/>
      <c r="B1207" s="91"/>
      <c r="C1207" s="91"/>
      <c r="D1207" s="91"/>
      <c r="E1207" s="91"/>
      <c r="F1207" s="415"/>
      <c r="G1207" s="462"/>
    </row>
    <row r="1208" spans="1:7" x14ac:dyDescent="0.25">
      <c r="A1208" s="91"/>
      <c r="B1208" s="91"/>
      <c r="C1208" s="91"/>
      <c r="D1208" s="91"/>
      <c r="E1208" s="91"/>
      <c r="F1208" s="415"/>
      <c r="G1208" s="462"/>
    </row>
    <row r="1209" spans="1:7" x14ac:dyDescent="0.25">
      <c r="A1209" s="91"/>
      <c r="B1209" s="91"/>
      <c r="C1209" s="91"/>
      <c r="D1209" s="91"/>
      <c r="E1209" s="91"/>
      <c r="F1209" s="415"/>
      <c r="G1209" s="462"/>
    </row>
    <row r="1210" spans="1:7" x14ac:dyDescent="0.25">
      <c r="A1210" s="91"/>
      <c r="B1210" s="91"/>
      <c r="C1210" s="91"/>
      <c r="D1210" s="91"/>
      <c r="E1210" s="91"/>
      <c r="F1210" s="415"/>
      <c r="G1210" s="462"/>
    </row>
    <row r="1211" spans="1:7" x14ac:dyDescent="0.25">
      <c r="A1211" s="91"/>
      <c r="B1211" s="91"/>
      <c r="C1211" s="91"/>
      <c r="D1211" s="91"/>
      <c r="E1211" s="91"/>
      <c r="F1211" s="415"/>
      <c r="G1211" s="462"/>
    </row>
    <row r="1212" spans="1:7" x14ac:dyDescent="0.25">
      <c r="A1212" s="91"/>
      <c r="B1212" s="91"/>
      <c r="C1212" s="91"/>
      <c r="D1212" s="91"/>
      <c r="E1212" s="91"/>
      <c r="F1212" s="415"/>
      <c r="G1212" s="462"/>
    </row>
    <row r="1213" spans="1:7" x14ac:dyDescent="0.25">
      <c r="A1213" s="91"/>
      <c r="B1213" s="91"/>
      <c r="C1213" s="91"/>
      <c r="D1213" s="91"/>
      <c r="E1213" s="91"/>
      <c r="F1213" s="415"/>
      <c r="G1213" s="462"/>
    </row>
    <row r="1214" spans="1:7" x14ac:dyDescent="0.25">
      <c r="A1214" s="91"/>
      <c r="B1214" s="91"/>
      <c r="C1214" s="91"/>
      <c r="D1214" s="91"/>
      <c r="E1214" s="91"/>
      <c r="F1214" s="415"/>
      <c r="G1214" s="462"/>
    </row>
    <row r="1215" spans="1:7" x14ac:dyDescent="0.25">
      <c r="A1215" s="91"/>
      <c r="B1215" s="91"/>
      <c r="C1215" s="91"/>
      <c r="D1215" s="91"/>
      <c r="E1215" s="91"/>
      <c r="F1215" s="415"/>
      <c r="G1215" s="462"/>
    </row>
    <row r="1216" spans="1:7" x14ac:dyDescent="0.25">
      <c r="A1216" s="91"/>
      <c r="B1216" s="91"/>
      <c r="C1216" s="91"/>
      <c r="D1216" s="91"/>
      <c r="E1216" s="91"/>
      <c r="F1216" s="415"/>
      <c r="G1216" s="462"/>
    </row>
    <row r="1217" spans="1:7" x14ac:dyDescent="0.25">
      <c r="A1217" s="91"/>
      <c r="B1217" s="91"/>
      <c r="C1217" s="91"/>
      <c r="D1217" s="91"/>
      <c r="E1217" s="91"/>
      <c r="F1217" s="415"/>
      <c r="G1217" s="462"/>
    </row>
    <row r="1218" spans="1:7" x14ac:dyDescent="0.25">
      <c r="A1218" s="91"/>
      <c r="B1218" s="91"/>
      <c r="C1218" s="91"/>
      <c r="D1218" s="91"/>
      <c r="E1218" s="91"/>
      <c r="F1218" s="415"/>
      <c r="G1218" s="462"/>
    </row>
    <row r="1219" spans="1:7" x14ac:dyDescent="0.25">
      <c r="A1219" s="91"/>
      <c r="B1219" s="91"/>
      <c r="C1219" s="91"/>
      <c r="D1219" s="91"/>
      <c r="E1219" s="91"/>
      <c r="F1219" s="415"/>
      <c r="G1219" s="462"/>
    </row>
    <row r="1220" spans="1:7" x14ac:dyDescent="0.25">
      <c r="A1220" s="91"/>
      <c r="B1220" s="91"/>
      <c r="C1220" s="91"/>
      <c r="D1220" s="91"/>
      <c r="E1220" s="91"/>
      <c r="F1220" s="415"/>
      <c r="G1220" s="462"/>
    </row>
    <row r="1221" spans="1:7" x14ac:dyDescent="0.25">
      <c r="A1221" s="91"/>
      <c r="B1221" s="91"/>
      <c r="C1221" s="91"/>
      <c r="D1221" s="91"/>
      <c r="E1221" s="91"/>
      <c r="F1221" s="415"/>
      <c r="G1221" s="462"/>
    </row>
    <row r="1222" spans="1:7" x14ac:dyDescent="0.25">
      <c r="A1222" s="91"/>
      <c r="B1222" s="91"/>
      <c r="C1222" s="91"/>
      <c r="D1222" s="91"/>
      <c r="E1222" s="91"/>
      <c r="F1222" s="415"/>
      <c r="G1222" s="462"/>
    </row>
    <row r="1223" spans="1:7" x14ac:dyDescent="0.25">
      <c r="A1223" s="91"/>
      <c r="B1223" s="91"/>
      <c r="C1223" s="91"/>
      <c r="D1223" s="91"/>
      <c r="E1223" s="91"/>
      <c r="F1223" s="415"/>
      <c r="G1223" s="462"/>
    </row>
    <row r="1224" spans="1:7" x14ac:dyDescent="0.25">
      <c r="A1224" s="91"/>
      <c r="B1224" s="91"/>
      <c r="C1224" s="91"/>
      <c r="D1224" s="91"/>
      <c r="E1224" s="91"/>
      <c r="F1224" s="415"/>
      <c r="G1224" s="462"/>
    </row>
    <row r="1225" spans="1:7" x14ac:dyDescent="0.25">
      <c r="A1225" s="91"/>
      <c r="B1225" s="91"/>
      <c r="C1225" s="91"/>
      <c r="D1225" s="91"/>
      <c r="E1225" s="91"/>
      <c r="F1225" s="415"/>
      <c r="G1225" s="462"/>
    </row>
    <row r="1226" spans="1:7" x14ac:dyDescent="0.25">
      <c r="A1226" s="91"/>
      <c r="B1226" s="91"/>
      <c r="C1226" s="91"/>
      <c r="D1226" s="91"/>
      <c r="E1226" s="91"/>
      <c r="F1226" s="415"/>
      <c r="G1226" s="462"/>
    </row>
    <row r="1227" spans="1:7" x14ac:dyDescent="0.25">
      <c r="A1227" s="91"/>
      <c r="B1227" s="91"/>
      <c r="C1227" s="91"/>
      <c r="D1227" s="91"/>
      <c r="E1227" s="91"/>
      <c r="F1227" s="415"/>
      <c r="G1227" s="462"/>
    </row>
    <row r="1228" spans="1:7" x14ac:dyDescent="0.25">
      <c r="A1228" s="91"/>
      <c r="B1228" s="91"/>
      <c r="C1228" s="91"/>
      <c r="D1228" s="91"/>
      <c r="E1228" s="91"/>
      <c r="F1228" s="415"/>
      <c r="G1228" s="462"/>
    </row>
    <row r="1229" spans="1:7" x14ac:dyDescent="0.25">
      <c r="A1229" s="91"/>
      <c r="B1229" s="91"/>
      <c r="C1229" s="91"/>
      <c r="D1229" s="91"/>
      <c r="E1229" s="91"/>
      <c r="F1229" s="415"/>
      <c r="G1229" s="462"/>
    </row>
    <row r="1230" spans="1:7" x14ac:dyDescent="0.25">
      <c r="A1230" s="91"/>
      <c r="B1230" s="91"/>
      <c r="C1230" s="91"/>
      <c r="D1230" s="91"/>
      <c r="E1230" s="91"/>
      <c r="F1230" s="415"/>
      <c r="G1230" s="462"/>
    </row>
    <row r="1231" spans="1:7" x14ac:dyDescent="0.25">
      <c r="A1231" s="91"/>
      <c r="B1231" s="91"/>
      <c r="C1231" s="91"/>
      <c r="D1231" s="91"/>
      <c r="E1231" s="91"/>
      <c r="F1231" s="415"/>
      <c r="G1231" s="462"/>
    </row>
    <row r="1232" spans="1:7" x14ac:dyDescent="0.25">
      <c r="A1232" s="91"/>
      <c r="B1232" s="91"/>
      <c r="C1232" s="91"/>
      <c r="D1232" s="91"/>
      <c r="E1232" s="91"/>
      <c r="F1232" s="415"/>
      <c r="G1232" s="462"/>
    </row>
    <row r="1233" spans="1:7" x14ac:dyDescent="0.25">
      <c r="A1233" s="91"/>
      <c r="B1233" s="91"/>
      <c r="C1233" s="91"/>
      <c r="D1233" s="91"/>
      <c r="E1233" s="91"/>
      <c r="F1233" s="415"/>
      <c r="G1233" s="462"/>
    </row>
    <row r="1234" spans="1:7" x14ac:dyDescent="0.25">
      <c r="A1234" s="91"/>
      <c r="B1234" s="91"/>
      <c r="C1234" s="91"/>
      <c r="D1234" s="91"/>
      <c r="E1234" s="91"/>
      <c r="F1234" s="415"/>
      <c r="G1234" s="462"/>
    </row>
    <row r="1235" spans="1:7" x14ac:dyDescent="0.25">
      <c r="A1235" s="91"/>
      <c r="B1235" s="91"/>
      <c r="C1235" s="91"/>
      <c r="D1235" s="91"/>
      <c r="E1235" s="91"/>
      <c r="F1235" s="415"/>
      <c r="G1235" s="462"/>
    </row>
    <row r="1236" spans="1:7" x14ac:dyDescent="0.25">
      <c r="A1236" s="91"/>
      <c r="B1236" s="91"/>
      <c r="C1236" s="91"/>
      <c r="D1236" s="91"/>
      <c r="E1236" s="91"/>
      <c r="F1236" s="415"/>
      <c r="G1236" s="462"/>
    </row>
    <row r="1237" spans="1:7" x14ac:dyDescent="0.25">
      <c r="A1237" s="91"/>
      <c r="B1237" s="91"/>
      <c r="C1237" s="91"/>
      <c r="D1237" s="91"/>
      <c r="E1237" s="91"/>
      <c r="F1237" s="415"/>
      <c r="G1237" s="462"/>
    </row>
    <row r="1238" spans="1:7" x14ac:dyDescent="0.25">
      <c r="A1238" s="91"/>
      <c r="B1238" s="91"/>
      <c r="C1238" s="91"/>
      <c r="D1238" s="91"/>
      <c r="E1238" s="91"/>
      <c r="F1238" s="415"/>
      <c r="G1238" s="462"/>
    </row>
    <row r="1239" spans="1:7" x14ac:dyDescent="0.25">
      <c r="A1239" s="91"/>
      <c r="B1239" s="91"/>
      <c r="C1239" s="91"/>
      <c r="D1239" s="91"/>
      <c r="E1239" s="91"/>
      <c r="F1239" s="415"/>
      <c r="G1239" s="462"/>
    </row>
    <row r="1240" spans="1:7" x14ac:dyDescent="0.25">
      <c r="A1240" s="91"/>
      <c r="B1240" s="91"/>
      <c r="C1240" s="91"/>
      <c r="D1240" s="91"/>
      <c r="E1240" s="91"/>
      <c r="F1240" s="415"/>
      <c r="G1240" s="462"/>
    </row>
    <row r="1241" spans="1:7" x14ac:dyDescent="0.25">
      <c r="A1241" s="91"/>
      <c r="B1241" s="91"/>
      <c r="C1241" s="91"/>
      <c r="D1241" s="91"/>
      <c r="E1241" s="91"/>
      <c r="F1241" s="415"/>
      <c r="G1241" s="462"/>
    </row>
    <row r="1242" spans="1:7" x14ac:dyDescent="0.25">
      <c r="A1242" s="91"/>
      <c r="B1242" s="91"/>
      <c r="C1242" s="91"/>
      <c r="D1242" s="91"/>
      <c r="E1242" s="91"/>
      <c r="F1242" s="415"/>
      <c r="G1242" s="462"/>
    </row>
    <row r="1243" spans="1:7" x14ac:dyDescent="0.25">
      <c r="A1243" s="91"/>
      <c r="B1243" s="91"/>
      <c r="C1243" s="91"/>
      <c r="D1243" s="91"/>
      <c r="E1243" s="91"/>
      <c r="F1243" s="415"/>
      <c r="G1243" s="462"/>
    </row>
    <row r="1244" spans="1:7" x14ac:dyDescent="0.25">
      <c r="A1244" s="91"/>
      <c r="B1244" s="91"/>
      <c r="C1244" s="91"/>
      <c r="D1244" s="91"/>
      <c r="E1244" s="91"/>
      <c r="F1244" s="415"/>
      <c r="G1244" s="462"/>
    </row>
    <row r="1245" spans="1:7" x14ac:dyDescent="0.25">
      <c r="A1245" s="91"/>
      <c r="B1245" s="91"/>
      <c r="C1245" s="91"/>
      <c r="D1245" s="91"/>
      <c r="E1245" s="91"/>
      <c r="F1245" s="415"/>
      <c r="G1245" s="462"/>
    </row>
    <row r="1246" spans="1:7" x14ac:dyDescent="0.25">
      <c r="A1246" s="91"/>
      <c r="B1246" s="91"/>
      <c r="C1246" s="91"/>
      <c r="D1246" s="91"/>
      <c r="E1246" s="91"/>
      <c r="F1246" s="415"/>
      <c r="G1246" s="462"/>
    </row>
    <row r="1247" spans="1:7" x14ac:dyDescent="0.25">
      <c r="A1247" s="91"/>
      <c r="B1247" s="91"/>
      <c r="C1247" s="91"/>
      <c r="D1247" s="91"/>
      <c r="E1247" s="91"/>
      <c r="F1247" s="415"/>
      <c r="G1247" s="462"/>
    </row>
    <row r="1248" spans="1:7" x14ac:dyDescent="0.25">
      <c r="A1248" s="91"/>
      <c r="B1248" s="91"/>
      <c r="C1248" s="91"/>
      <c r="D1248" s="91"/>
      <c r="E1248" s="91"/>
      <c r="F1248" s="415"/>
      <c r="G1248" s="462"/>
    </row>
    <row r="1249" spans="1:7" x14ac:dyDescent="0.25">
      <c r="A1249" s="91"/>
      <c r="B1249" s="91"/>
      <c r="C1249" s="91"/>
      <c r="D1249" s="91"/>
      <c r="E1249" s="91"/>
      <c r="F1249" s="415"/>
      <c r="G1249" s="462"/>
    </row>
    <row r="1250" spans="1:7" x14ac:dyDescent="0.25">
      <c r="A1250" s="91"/>
      <c r="B1250" s="91"/>
      <c r="C1250" s="91"/>
      <c r="D1250" s="91"/>
      <c r="E1250" s="91"/>
      <c r="F1250" s="415"/>
      <c r="G1250" s="462"/>
    </row>
    <row r="1251" spans="1:7" x14ac:dyDescent="0.25">
      <c r="A1251" s="91"/>
      <c r="B1251" s="91"/>
      <c r="C1251" s="91"/>
      <c r="D1251" s="91"/>
      <c r="E1251" s="91"/>
      <c r="F1251" s="415"/>
      <c r="G1251" s="462"/>
    </row>
    <row r="1252" spans="1:7" x14ac:dyDescent="0.25">
      <c r="A1252" s="91"/>
      <c r="B1252" s="91"/>
      <c r="C1252" s="91"/>
      <c r="D1252" s="91"/>
      <c r="E1252" s="91"/>
      <c r="F1252" s="415"/>
      <c r="G1252" s="462"/>
    </row>
    <row r="1253" spans="1:7" x14ac:dyDescent="0.25">
      <c r="A1253" s="91"/>
      <c r="B1253" s="91"/>
      <c r="C1253" s="91"/>
      <c r="D1253" s="91"/>
      <c r="E1253" s="91"/>
      <c r="F1253" s="415"/>
      <c r="G1253" s="462"/>
    </row>
    <row r="1254" spans="1:7" x14ac:dyDescent="0.25">
      <c r="A1254" s="91"/>
      <c r="B1254" s="91"/>
      <c r="C1254" s="91"/>
      <c r="D1254" s="91"/>
      <c r="E1254" s="91"/>
      <c r="F1254" s="415"/>
      <c r="G1254" s="462"/>
    </row>
    <row r="1255" spans="1:7" x14ac:dyDescent="0.25">
      <c r="A1255" s="91"/>
      <c r="B1255" s="91"/>
      <c r="C1255" s="91"/>
      <c r="D1255" s="91"/>
      <c r="E1255" s="91"/>
      <c r="F1255" s="415"/>
      <c r="G1255" s="462"/>
    </row>
  </sheetData>
  <mergeCells count="16">
    <mergeCell ref="A4:G4"/>
    <mergeCell ref="H7:L7"/>
    <mergeCell ref="H8:L8"/>
    <mergeCell ref="A284:G284"/>
    <mergeCell ref="E7:G7"/>
    <mergeCell ref="E8:G8"/>
    <mergeCell ref="A114:G114"/>
    <mergeCell ref="A228:G228"/>
    <mergeCell ref="B91:E91"/>
    <mergeCell ref="B92:E92"/>
    <mergeCell ref="B93:E93"/>
    <mergeCell ref="B94:E94"/>
    <mergeCell ref="B95:E95"/>
    <mergeCell ref="B96:E96"/>
    <mergeCell ref="B97:E97"/>
    <mergeCell ref="B98:E98"/>
  </mergeCells>
  <pageMargins left="0.70866141732283472" right="0.70866141732283472" top="0.74803149606299213" bottom="0.74803149606299213" header="0.31496062992125984" footer="0.31496062992125984"/>
  <pageSetup paperSize="9" scale="60" orientation="portrait" r:id="rId1"/>
  <rowBreaks count="1" manualBreakCount="1">
    <brk id="5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25</vt:i4>
      </vt:variant>
    </vt:vector>
  </HeadingPairs>
  <TitlesOfParts>
    <vt:vector size="45" baseType="lpstr">
      <vt:lpstr>Front Page</vt:lpstr>
      <vt:lpstr>INDEX</vt:lpstr>
      <vt:lpstr>P&amp;L</vt:lpstr>
      <vt:lpstr>Legal Rev</vt:lpstr>
      <vt:lpstr>PSERC-ATE</vt:lpstr>
      <vt:lpstr>RTI Inf</vt:lpstr>
      <vt:lpstr>Inventory</vt:lpstr>
      <vt:lpstr>Inventory-2</vt:lpstr>
      <vt:lpstr>Workshop</vt:lpstr>
      <vt:lpstr>Transformers</vt:lpstr>
      <vt:lpstr>Arrear-in-ac</vt:lpstr>
      <vt:lpstr>HR</vt:lpstr>
      <vt:lpstr>Loan</vt:lpstr>
      <vt:lpstr>Training Rev</vt:lpstr>
      <vt:lpstr>Audit para Rev</vt:lpstr>
      <vt:lpstr>Tech-pm</vt:lpstr>
      <vt:lpstr>Tech G- Transmission</vt:lpstr>
      <vt:lpstr>Open Access</vt:lpstr>
      <vt:lpstr>Capex</vt:lpstr>
      <vt:lpstr>Disposal</vt:lpstr>
      <vt:lpstr>'Audit para Rev'!Print_Area</vt:lpstr>
      <vt:lpstr>Capex!Print_Area</vt:lpstr>
      <vt:lpstr>Disposal!Print_Area</vt:lpstr>
      <vt:lpstr>HR!Print_Area</vt:lpstr>
      <vt:lpstr>INDEX!Print_Area</vt:lpstr>
      <vt:lpstr>Inventory!Print_Area</vt:lpstr>
      <vt:lpstr>'Inventory-2'!Print_Area</vt:lpstr>
      <vt:lpstr>'Legal Rev'!Print_Area</vt:lpstr>
      <vt:lpstr>Loan!Print_Area</vt:lpstr>
      <vt:lpstr>'Open Access'!Print_Area</vt:lpstr>
      <vt:lpstr>'P&amp;L'!Print_Area</vt:lpstr>
      <vt:lpstr>'Tech G- Transmission'!Print_Area</vt:lpstr>
      <vt:lpstr>'Tech-pm'!Print_Area</vt:lpstr>
      <vt:lpstr>'Training Rev'!Print_Area</vt:lpstr>
      <vt:lpstr>Transformers!Print_Area</vt:lpstr>
      <vt:lpstr>Workshop!Print_Area</vt:lpstr>
      <vt:lpstr>'Arrear-in-ac'!Print_Titles</vt:lpstr>
      <vt:lpstr>'Audit para Rev'!Print_Titles</vt:lpstr>
      <vt:lpstr>Inventory!Print_Titles</vt:lpstr>
      <vt:lpstr>'Inventory-2'!Print_Titles</vt:lpstr>
      <vt:lpstr>'Legal Rev'!Print_Titles</vt:lpstr>
      <vt:lpstr>Loan!Print_Titles</vt:lpstr>
      <vt:lpstr>'Open Access'!Print_Titles</vt:lpstr>
      <vt:lpstr>Transformers!Print_Titles</vt:lpstr>
      <vt:lpstr>Workshop!Print_Titles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2014-05-12T05:56:17Z</dcterms:modified>
</cp:coreProperties>
</file>